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AC669AB-8BFE-40E6-9085-7C56CD65E7B7}" xr6:coauthVersionLast="47" xr6:coauthVersionMax="47" xr10:uidLastSave="{00000000-0000-0000-0000-000000000000}"/>
  <bookViews>
    <workbookView xWindow="-120" yWindow="-120" windowWidth="29040" windowHeight="15720" tabRatio="701" activeTab="4" xr2:uid="{00000000-000D-0000-FFFF-FFFF00000000}"/>
  </bookViews>
  <sheets>
    <sheet name="SCH II Budget IPL" sheetId="8" r:id="rId1"/>
    <sheet name="SCH II Budget IPP" sheetId="9" r:id="rId2"/>
    <sheet name="SCH III Milestones" sheetId="7" r:id="rId3"/>
    <sheet name="SCH II Budget Snapshot" sheetId="6" r:id="rId4"/>
    <sheet name="SCH II Consildated Budget" sheetId="2" r:id="rId5"/>
  </sheets>
  <definedNames>
    <definedName name="OLE_LINK1" localSheetId="3">'SCH II Budget Snapshot'!#REF!</definedName>
    <definedName name="_xlnm.Print_Area" localSheetId="0">'SCH II Budget IPL'!$B$2:$H$36</definedName>
    <definedName name="_xlnm.Print_Area" localSheetId="1">'SCH II Budget IPP'!$B$2:$H$35</definedName>
    <definedName name="_xlnm.Print_Area" localSheetId="3">'SCH II Budget Snapshot'!$B$2:$P$26</definedName>
    <definedName name="_xlnm.Print_Area" localSheetId="4">'SCH II Consildated Budget'!$B$2:$H$45</definedName>
    <definedName name="_xlnm.Print_Area" localSheetId="2">'SCH III Milestones'!$B$2:$J$25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E19" i="8"/>
  <c r="E20" i="8" s="1"/>
  <c r="E20" i="2"/>
  <c r="E19" i="2"/>
  <c r="F19" i="2"/>
  <c r="G19" i="2"/>
  <c r="F20" i="2"/>
  <c r="G20" i="2"/>
  <c r="F18" i="2"/>
  <c r="G18" i="2"/>
  <c r="E18" i="2"/>
  <c r="H20" i="2" l="1"/>
  <c r="H18" i="2"/>
  <c r="H19" i="2"/>
  <c r="H21" i="9" l="1"/>
  <c r="G19" i="8"/>
  <c r="G20" i="8" s="1"/>
  <c r="F19" i="8"/>
  <c r="F20" i="8" s="1"/>
  <c r="F34" i="2" l="1"/>
  <c r="G34" i="2"/>
  <c r="F35" i="2"/>
  <c r="G35" i="2"/>
  <c r="E35" i="2"/>
  <c r="F29" i="2"/>
  <c r="G29" i="2"/>
  <c r="H29" i="2"/>
  <c r="E29" i="2"/>
  <c r="I15" i="7"/>
  <c r="I13" i="7"/>
  <c r="F12" i="9"/>
  <c r="F13" i="9" s="1"/>
  <c r="H11" i="9"/>
  <c r="I17" i="7" l="1"/>
  <c r="F28" i="2"/>
  <c r="G28" i="2"/>
  <c r="E28" i="2"/>
  <c r="G22" i="2"/>
  <c r="G23" i="2"/>
  <c r="F22" i="2"/>
  <c r="F23" i="2"/>
  <c r="F21" i="2"/>
  <c r="G21" i="2"/>
  <c r="E22" i="2"/>
  <c r="E23" i="2"/>
  <c r="E21" i="2"/>
  <c r="F17" i="2"/>
  <c r="G17" i="2"/>
  <c r="F12" i="2"/>
  <c r="G12" i="2"/>
  <c r="E12" i="2"/>
  <c r="F11" i="2"/>
  <c r="G11" i="2"/>
  <c r="F23" i="8"/>
  <c r="F24" i="8" s="1"/>
  <c r="G23" i="8"/>
  <c r="G24" i="8" s="1"/>
  <c r="E24" i="8"/>
  <c r="F12" i="8"/>
  <c r="G12" i="8"/>
  <c r="H11" i="8"/>
  <c r="H16" i="9"/>
  <c r="H17" i="9"/>
  <c r="H24" i="8" l="1"/>
  <c r="G31" i="2"/>
  <c r="F31" i="2"/>
  <c r="E31" i="2"/>
  <c r="H12" i="8"/>
  <c r="C12" i="6" s="1"/>
  <c r="H21" i="2"/>
  <c r="H23" i="2"/>
  <c r="G25" i="2"/>
  <c r="H22" i="2"/>
  <c r="F25" i="2"/>
  <c r="H12" i="2"/>
  <c r="D12" i="6" l="1"/>
  <c r="E37" i="2"/>
  <c r="H25" i="9"/>
  <c r="H26" i="9"/>
  <c r="T14" i="6" l="1"/>
  <c r="P14" i="6"/>
  <c r="L14" i="6"/>
  <c r="H26" i="8" l="1"/>
  <c r="N14" i="6"/>
  <c r="R14" i="6"/>
  <c r="J14" i="6"/>
  <c r="H22" i="8"/>
  <c r="H15" i="8"/>
  <c r="E22" i="9"/>
  <c r="E23" i="9" s="1"/>
  <c r="H15" i="9"/>
  <c r="H12" i="9"/>
  <c r="G12" i="9"/>
  <c r="O12" i="6"/>
  <c r="E12" i="9"/>
  <c r="E13" i="9" s="1"/>
  <c r="K14" i="6" l="1"/>
  <c r="S12" i="6"/>
  <c r="G13" i="9"/>
  <c r="K12" i="6"/>
  <c r="H23" i="8"/>
  <c r="D14" i="6" s="1"/>
  <c r="E11" i="2"/>
  <c r="M14" i="6" l="1"/>
  <c r="E32" i="2"/>
  <c r="M12" i="6"/>
  <c r="H13" i="9"/>
  <c r="U12" i="6"/>
  <c r="Q12" i="6"/>
  <c r="H34" i="2"/>
  <c r="R12" i="6"/>
  <c r="N12" i="6"/>
  <c r="E12" i="8"/>
  <c r="G18" i="9"/>
  <c r="G19" i="9" l="1"/>
  <c r="U13" i="6" s="1"/>
  <c r="J12" i="6"/>
  <c r="G12" i="6"/>
  <c r="N13" i="6"/>
  <c r="P13" i="6"/>
  <c r="R13" i="6"/>
  <c r="T13" i="6"/>
  <c r="S13" i="6"/>
  <c r="G26" i="2" l="1"/>
  <c r="E17" i="2"/>
  <c r="E25" i="2" s="1"/>
  <c r="E18" i="9"/>
  <c r="E19" i="9" s="1"/>
  <c r="F18" i="9"/>
  <c r="F19" i="9" s="1"/>
  <c r="K13" i="6" l="1"/>
  <c r="J13" i="6"/>
  <c r="L13" i="6"/>
  <c r="Q13" i="6"/>
  <c r="O13" i="6"/>
  <c r="M13" i="6" l="1"/>
  <c r="E26" i="2"/>
  <c r="F26" i="2"/>
  <c r="H25" i="2"/>
  <c r="H26" i="2" l="1"/>
  <c r="H35" i="2"/>
  <c r="F37" i="2"/>
  <c r="G37" i="2"/>
  <c r="H28" i="2"/>
  <c r="H17" i="2"/>
  <c r="H37" i="2" l="1"/>
  <c r="G14" i="2"/>
  <c r="G39" i="2" s="1"/>
  <c r="F14" i="2"/>
  <c r="F39" i="2" s="1"/>
  <c r="H11" i="2"/>
  <c r="H14" i="2" l="1"/>
  <c r="E14" i="2"/>
  <c r="E39" i="2" s="1"/>
  <c r="J10" i="7" s="1"/>
  <c r="F28" i="8" l="1"/>
  <c r="F29" i="8" s="1"/>
  <c r="F31" i="8" s="1"/>
  <c r="G28" i="8"/>
  <c r="G29" i="8" s="1"/>
  <c r="G31" i="8" s="1"/>
  <c r="E28" i="8"/>
  <c r="F27" i="9"/>
  <c r="F28" i="9" s="1"/>
  <c r="G27" i="9"/>
  <c r="G28" i="9" s="1"/>
  <c r="E27" i="9"/>
  <c r="E28" i="9" s="1"/>
  <c r="K15" i="6" l="1"/>
  <c r="K16" i="6" s="1"/>
  <c r="E29" i="9"/>
  <c r="E30" i="9" s="1"/>
  <c r="S15" i="6"/>
  <c r="O15" i="6"/>
  <c r="E29" i="8"/>
  <c r="E30" i="8"/>
  <c r="R15" i="6"/>
  <c r="R16" i="6" s="1"/>
  <c r="T15" i="6"/>
  <c r="N15" i="6"/>
  <c r="N16" i="6" s="1"/>
  <c r="P15" i="6"/>
  <c r="J15" i="6"/>
  <c r="J16" i="6" s="1"/>
  <c r="L15" i="6"/>
  <c r="Q15" i="6"/>
  <c r="U15" i="6"/>
  <c r="M15" i="6"/>
  <c r="M16" i="6" s="1"/>
  <c r="E13" i="8"/>
  <c r="L12" i="6" s="1"/>
  <c r="F13" i="8"/>
  <c r="G13" i="8"/>
  <c r="T12" i="6" s="1"/>
  <c r="E38" i="2" l="1"/>
  <c r="E31" i="8"/>
  <c r="L16" i="6"/>
  <c r="T16" i="6"/>
  <c r="P12" i="6"/>
  <c r="P16" i="6" s="1"/>
  <c r="F15" i="2"/>
  <c r="G38" i="2"/>
  <c r="F38" i="2"/>
  <c r="H31" i="2"/>
  <c r="H29" i="8"/>
  <c r="F15" i="6" s="1"/>
  <c r="I11" i="7"/>
  <c r="H38" i="2" l="1"/>
  <c r="H20" i="8"/>
  <c r="F13" i="6" s="1"/>
  <c r="F22" i="9"/>
  <c r="F23" i="9" s="1"/>
  <c r="G22" i="9"/>
  <c r="G23" i="9" s="1"/>
  <c r="H28" i="9"/>
  <c r="G15" i="6" s="1"/>
  <c r="H15" i="6" s="1"/>
  <c r="H27" i="9"/>
  <c r="E12" i="6"/>
  <c r="H28" i="8"/>
  <c r="D15" i="6" s="1"/>
  <c r="H13" i="8"/>
  <c r="F12" i="6" s="1"/>
  <c r="E15" i="6" l="1"/>
  <c r="C15" i="6"/>
  <c r="U14" i="6"/>
  <c r="U16" i="6" s="1"/>
  <c r="S14" i="6"/>
  <c r="S16" i="6" s="1"/>
  <c r="O14" i="6"/>
  <c r="O16" i="6" s="1"/>
  <c r="Q14" i="6"/>
  <c r="Q16" i="6" s="1"/>
  <c r="G20" i="6" s="1"/>
  <c r="H12" i="6"/>
  <c r="H18" i="9"/>
  <c r="H22" i="9"/>
  <c r="G30" i="8"/>
  <c r="F30" i="8"/>
  <c r="H19" i="8"/>
  <c r="D13" i="6" s="1"/>
  <c r="F29" i="9"/>
  <c r="F30" i="9" s="1"/>
  <c r="C14" i="6" l="1"/>
  <c r="H23" i="9"/>
  <c r="G14" i="6" s="1"/>
  <c r="E13" i="6"/>
  <c r="C13" i="6"/>
  <c r="E14" i="6"/>
  <c r="E16" i="6" s="1"/>
  <c r="J12" i="7"/>
  <c r="F32" i="2"/>
  <c r="G32" i="2"/>
  <c r="G15" i="2"/>
  <c r="E15" i="2"/>
  <c r="H19" i="9"/>
  <c r="G13" i="6" s="1"/>
  <c r="H13" i="6" s="1"/>
  <c r="F14" i="6"/>
  <c r="F16" i="6" s="1"/>
  <c r="H30" i="8"/>
  <c r="F40" i="2" l="1"/>
  <c r="H32" i="2"/>
  <c r="E40" i="2"/>
  <c r="H15" i="2"/>
  <c r="H14" i="6"/>
  <c r="H16" i="6" s="1"/>
  <c r="G40" i="2"/>
  <c r="G29" i="9"/>
  <c r="D16" i="6"/>
  <c r="G16" i="6"/>
  <c r="H31" i="8"/>
  <c r="H29" i="9" l="1"/>
  <c r="G30" i="9"/>
  <c r="H30" i="9" s="1"/>
  <c r="I12" i="6"/>
  <c r="I14" i="6"/>
  <c r="G19" i="6"/>
  <c r="G21" i="6" s="1"/>
  <c r="I15" i="6"/>
  <c r="I13" i="6"/>
  <c r="H40" i="2"/>
  <c r="C16" i="6"/>
  <c r="H39" i="2"/>
  <c r="C17" i="6" l="1"/>
  <c r="J18" i="7"/>
  <c r="J14" i="7"/>
  <c r="I16" i="6"/>
</calcChain>
</file>

<file path=xl/sharedStrings.xml><?xml version="1.0" encoding="utf-8"?>
<sst xmlns="http://schemas.openxmlformats.org/spreadsheetml/2006/main" count="193" uniqueCount="100">
  <si>
    <t>PARTICULARS</t>
  </si>
  <si>
    <t>C. CONSUMABLES</t>
  </si>
  <si>
    <t xml:space="preserve">Total </t>
  </si>
  <si>
    <t>D. TRAVEL/ OUTSOURCING/OTHERS</t>
  </si>
  <si>
    <t>Equipment</t>
  </si>
  <si>
    <t>Manpower</t>
  </si>
  <si>
    <t>Consumables</t>
  </si>
  <si>
    <t>Travel/Others</t>
  </si>
  <si>
    <t>Phase</t>
  </si>
  <si>
    <t>Duration</t>
  </si>
  <si>
    <t>Key Costs Heads</t>
  </si>
  <si>
    <t>Deliverables</t>
  </si>
  <si>
    <t>PROJECT MILESTONES AND DELIVERABLES WITH ACTIVITY BREAKDOWN</t>
  </si>
  <si>
    <t>No. of trips</t>
  </si>
  <si>
    <t>Total</t>
  </si>
  <si>
    <t>IPL Contribution</t>
  </si>
  <si>
    <t>Detailed tasks / activities to be done under each milestone</t>
  </si>
  <si>
    <t>Detailed deliverables (measurable outcomes) targetted under each milestone activity. These can be in the form of design reports, prototype or product developed etc.</t>
  </si>
  <si>
    <t>IPL</t>
  </si>
  <si>
    <t>All Figures in INR</t>
  </si>
  <si>
    <t>% of Contribution</t>
  </si>
  <si>
    <t>% of work share between project partners</t>
  </si>
  <si>
    <t>Milestone wise reimbursement as % of total approved funding</t>
  </si>
  <si>
    <t>Milestone based Sub Activities</t>
  </si>
  <si>
    <t>Indian Budget for each Milestone (INR)</t>
  </si>
  <si>
    <t>TOTAL</t>
  </si>
  <si>
    <t>B. MANPOWER COSTS</t>
  </si>
  <si>
    <t>SPP</t>
  </si>
  <si>
    <t>PROJECT MILESTONES, SUB ACTIVITIES AND DELIVERABLES</t>
  </si>
  <si>
    <t>DETAILED COST HEADS</t>
  </si>
  <si>
    <t>Milestone wise Cost Breakup</t>
  </si>
  <si>
    <t>Milestone 1</t>
  </si>
  <si>
    <t>Milestone 2</t>
  </si>
  <si>
    <t>Milestone 3</t>
  </si>
  <si>
    <t>Quantity &amp; Unit Cost</t>
  </si>
  <si>
    <t>No. of Trips</t>
  </si>
  <si>
    <t>A. EQUIPMENT / CAPITAL COSTS</t>
  </si>
  <si>
    <t>Costhead wise breakup</t>
  </si>
  <si>
    <t xml:space="preserve">IPL Contribution </t>
  </si>
  <si>
    <t>Indian Project Cost Breakup</t>
  </si>
  <si>
    <t>A. EQUIPMENT/CAPITAL COSTS</t>
  </si>
  <si>
    <t>Quantity and Cost</t>
  </si>
  <si>
    <t>PROJECT BUDGET BREAK UP OF IPL</t>
  </si>
  <si>
    <t>Sub Total</t>
  </si>
  <si>
    <t>Equipment / Capital Costs approved for reimbursement</t>
  </si>
  <si>
    <t>Manpower Cost approved for reimbursement</t>
  </si>
  <si>
    <t>Total Project Budget</t>
  </si>
  <si>
    <t>Total cost approved for reimbursement</t>
  </si>
  <si>
    <t>Name of Program</t>
  </si>
  <si>
    <t>Project Title</t>
  </si>
  <si>
    <t>Consumables Cost approved for reimbursement</t>
  </si>
  <si>
    <t>Travel / Outsourcing / Other Costs approved for reimbursement</t>
  </si>
  <si>
    <t>Total Cost approved for reimbursement</t>
  </si>
  <si>
    <t>Travel/ Outsourcing/ Others cost approved for reimbursement</t>
  </si>
  <si>
    <t xml:space="preserve">CONSOLIDATED INDIAN PROJECT BUDGET BREAK UP </t>
  </si>
  <si>
    <t>Indian Project Partner (IPP)</t>
  </si>
  <si>
    <t>Indian Project Partner(IPP)</t>
  </si>
  <si>
    <t>PROJECT BUDGET BREAK UP OF IPP</t>
  </si>
  <si>
    <t>IPP Contribution</t>
  </si>
  <si>
    <t>Approved Reimbursement to IPL</t>
  </si>
  <si>
    <t>Approved Reimbursement to IPP</t>
  </si>
  <si>
    <t>Total Approved Reimbursement</t>
  </si>
  <si>
    <t>Funding to IPL</t>
  </si>
  <si>
    <t>Funding To IPP</t>
  </si>
  <si>
    <t>Milestone 1 Cost Breakup</t>
  </si>
  <si>
    <t>Milestone 2 Cost Breakup</t>
  </si>
  <si>
    <t>Milestone 3 Cost Breakup</t>
  </si>
  <si>
    <t>Indian Project Lead (IPL)</t>
  </si>
  <si>
    <t>MILESTONE 1 (M 1)                                          
[Assessment, Simulation &amp; Deployment]</t>
  </si>
  <si>
    <t>MILESTONE 2 (M 2)                                             
[Evaluation of Installed fields]</t>
  </si>
  <si>
    <t>MILESTONE 3 (M 3)                                                                 
[Regulatory Framework and Scalability]</t>
  </si>
  <si>
    <t xml:space="preserve">IPP </t>
  </si>
  <si>
    <t>Spanish Project Partner(s) (SPP)</t>
  </si>
  <si>
    <t>0-4 months</t>
  </si>
  <si>
    <t>05-12 months</t>
  </si>
  <si>
    <t>13-24 months</t>
  </si>
  <si>
    <t>NA</t>
  </si>
  <si>
    <t>Travel /  Outsourcing / Others Costs approved for reimbursement</t>
  </si>
  <si>
    <t>Consumables cost approved for reimbursement</t>
  </si>
  <si>
    <t>Approved Funding support by DST/TDB for the project  (INR)</t>
  </si>
  <si>
    <t>Contribution Requested from DST/TDB for Year-1 (INR)</t>
  </si>
  <si>
    <t>Contribution Requested from DST/TDB for Year-2 (INR)</t>
  </si>
  <si>
    <t>For &amp; On behalf of Technology Development Board</t>
  </si>
  <si>
    <t>Designation: Secretary, TDB</t>
  </si>
  <si>
    <t>Name: Sh Rajesh Kumar Pathak</t>
  </si>
  <si>
    <t xml:space="preserve">For &amp; On behalf of Peptris Technologies Private Limited     </t>
  </si>
  <si>
    <t xml:space="preserve">Name: </t>
  </si>
  <si>
    <t xml:space="preserve">Designation: </t>
  </si>
  <si>
    <t xml:space="preserve">Designation:  </t>
  </si>
  <si>
    <t>Designation:</t>
  </si>
  <si>
    <t>Name:</t>
  </si>
  <si>
    <t xml:space="preserve">					</t>
  </si>
  <si>
    <t>For &amp; On behalf of</t>
  </si>
  <si>
    <t xml:space="preserve">For &amp; On behalf of </t>
  </si>
  <si>
    <t xml:space="preserve">                                       					</t>
  </si>
  <si>
    <t xml:space="preserve">                                            </t>
  </si>
  <si>
    <t xml:space="preserve">M 1.1: </t>
  </si>
  <si>
    <t xml:space="preserve">M 2.1: </t>
  </si>
  <si>
    <t xml:space="preserve">M 3.1: </t>
  </si>
  <si>
    <t xml:space="preserve">M 3.2: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</si>
</sst>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Times New Roman"/>
      <family val="1"/>
    </font>
    <font>
      <b/>
      <sz val="11"/>
      <name val="Century Gothic"/>
      <family val="2"/>
    </font>
    <font>
      <sz val="16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13" fillId="0" borderId="0" xfId="0" applyFont="1" applyAlignment="1">
      <alignment horizontal="right"/>
    </xf>
    <xf numFmtId="0" fontId="8" fillId="0" borderId="0" xfId="0" applyFont="1" applyAlignment="1">
      <alignment horizontal="left" wrapText="1"/>
    </xf>
    <xf numFmtId="165" fontId="0" fillId="0" borderId="0" xfId="1" applyFont="1" applyFill="1" applyAlignment="1">
      <alignment horizontal="right"/>
    </xf>
    <xf numFmtId="2" fontId="0" fillId="0" borderId="0" xfId="0" applyNumberFormat="1"/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6" fontId="7" fillId="0" borderId="1" xfId="1" applyNumberFormat="1" applyFont="1" applyFill="1" applyBorder="1" applyAlignment="1" applyProtection="1">
      <alignment horizontal="center" vertical="center" wrapText="1"/>
    </xf>
    <xf numFmtId="166" fontId="7" fillId="0" borderId="1" xfId="1" applyNumberFormat="1" applyFont="1" applyFill="1" applyBorder="1" applyAlignment="1" applyProtection="1">
      <alignment horizontal="center" vertical="top" wrapText="1"/>
    </xf>
    <xf numFmtId="9" fontId="7" fillId="0" borderId="1" xfId="3" applyFont="1" applyFill="1" applyBorder="1" applyAlignment="1" applyProtection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vertical="top"/>
      <protection locked="0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12" fillId="0" borderId="0" xfId="0" applyFont="1" applyAlignment="1">
      <alignment horizontal="left" vertical="top"/>
    </xf>
    <xf numFmtId="3" fontId="12" fillId="0" borderId="5" xfId="0" applyNumberFormat="1" applyFont="1" applyBorder="1" applyAlignment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0" fillId="0" borderId="0" xfId="0" applyNumberFormat="1"/>
    <xf numFmtId="0" fontId="4" fillId="0" borderId="6" xfId="0" applyFont="1" applyBorder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/>
    </xf>
    <xf numFmtId="1" fontId="11" fillId="0" borderId="7" xfId="0" applyNumberFormat="1" applyFont="1" applyBorder="1" applyAlignment="1">
      <alignment horizontal="right" vertical="top" wrapText="1"/>
    </xf>
    <xf numFmtId="164" fontId="11" fillId="0" borderId="7" xfId="0" applyNumberFormat="1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164" fontId="11" fillId="0" borderId="7" xfId="0" applyNumberFormat="1" applyFont="1" applyBorder="1" applyAlignment="1">
      <alignment horizontal="center" vertical="top"/>
    </xf>
    <xf numFmtId="164" fontId="4" fillId="0" borderId="8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vertical="top"/>
    </xf>
    <xf numFmtId="0" fontId="2" fillId="0" borderId="10" xfId="0" applyFont="1" applyBorder="1" applyAlignment="1">
      <alignment horizontal="center" vertical="top"/>
    </xf>
    <xf numFmtId="164" fontId="4" fillId="0" borderId="6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9" fontId="11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6" xfId="0" applyFont="1" applyBorder="1" applyAlignment="1">
      <alignment horizontal="justify" vertical="top" wrapText="1"/>
    </xf>
    <xf numFmtId="0" fontId="9" fillId="0" borderId="7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164" fontId="4" fillId="0" borderId="6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left" vertical="top" wrapText="1"/>
    </xf>
    <xf numFmtId="3" fontId="11" fillId="0" borderId="7" xfId="0" applyNumberFormat="1" applyFont="1" applyBorder="1" applyAlignment="1">
      <alignment horizontal="right" vertical="top"/>
    </xf>
    <xf numFmtId="3" fontId="4" fillId="0" borderId="8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vertical="top" wrapText="1"/>
    </xf>
    <xf numFmtId="0" fontId="11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166" fontId="6" fillId="0" borderId="6" xfId="1" applyNumberFormat="1" applyFont="1" applyFill="1" applyBorder="1" applyAlignment="1" applyProtection="1">
      <alignment horizontal="center" vertical="center" wrapText="1"/>
    </xf>
    <xf numFmtId="166" fontId="6" fillId="0" borderId="6" xfId="1" applyNumberFormat="1" applyFont="1" applyFill="1" applyBorder="1" applyAlignment="1" applyProtection="1">
      <alignment horizontal="center" vertical="top" wrapText="1"/>
    </xf>
    <xf numFmtId="9" fontId="6" fillId="0" borderId="6" xfId="3" applyFont="1" applyFill="1" applyBorder="1" applyAlignment="1" applyProtection="1">
      <alignment horizontal="center" vertical="top"/>
    </xf>
    <xf numFmtId="1" fontId="11" fillId="0" borderId="6" xfId="0" applyNumberFormat="1" applyFont="1" applyBorder="1" applyAlignment="1">
      <alignment horizontal="right" vertical="top" wrapText="1"/>
    </xf>
    <xf numFmtId="0" fontId="6" fillId="0" borderId="7" xfId="0" applyFont="1" applyBorder="1" applyAlignment="1">
      <alignment horizontal="center" vertical="center" wrapText="1"/>
    </xf>
    <xf numFmtId="166" fontId="6" fillId="0" borderId="7" xfId="1" applyNumberFormat="1" applyFont="1" applyFill="1" applyBorder="1" applyAlignment="1" applyProtection="1">
      <alignment horizontal="center" vertical="center" wrapText="1"/>
    </xf>
    <xf numFmtId="166" fontId="6" fillId="0" borderId="7" xfId="1" applyNumberFormat="1" applyFont="1" applyFill="1" applyBorder="1" applyAlignment="1" applyProtection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166" fontId="6" fillId="0" borderId="8" xfId="1" applyNumberFormat="1" applyFont="1" applyFill="1" applyBorder="1" applyAlignment="1" applyProtection="1">
      <alignment horizontal="center" vertical="center" wrapText="1"/>
    </xf>
    <xf numFmtId="166" fontId="6" fillId="0" borderId="8" xfId="1" applyNumberFormat="1" applyFont="1" applyFill="1" applyBorder="1" applyAlignment="1" applyProtection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left" vertical="top" wrapText="1"/>
      <protection locked="0"/>
    </xf>
    <xf numFmtId="166" fontId="7" fillId="0" borderId="0" xfId="1" applyNumberFormat="1" applyFont="1" applyFill="1" applyBorder="1" applyAlignment="1" applyProtection="1">
      <alignment horizontal="center" vertical="top" wrapText="1"/>
    </xf>
    <xf numFmtId="0" fontId="17" fillId="0" borderId="2" xfId="0" applyFont="1" applyBorder="1" applyAlignment="1">
      <alignment vertical="center" wrapText="1"/>
    </xf>
    <xf numFmtId="0" fontId="19" fillId="0" borderId="1" xfId="0" applyFont="1" applyBorder="1" applyAlignment="1" applyProtection="1">
      <alignment vertical="top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3" fontId="12" fillId="0" borderId="0" xfId="0" applyNumberFormat="1" applyFont="1" applyAlignment="1">
      <alignment vertical="top"/>
    </xf>
    <xf numFmtId="0" fontId="11" fillId="0" borderId="17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7" xfId="0" applyFont="1" applyBorder="1" applyAlignment="1">
      <alignment vertical="top" wrapText="1"/>
    </xf>
    <xf numFmtId="3" fontId="11" fillId="0" borderId="27" xfId="0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2" fillId="0" borderId="9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6" fillId="0" borderId="23" xfId="0" applyFont="1" applyBorder="1" applyAlignment="1">
      <alignment horizontal="left" vertical="top" wrapText="1"/>
    </xf>
    <xf numFmtId="9" fontId="11" fillId="0" borderId="24" xfId="0" applyNumberFormat="1" applyFont="1" applyBorder="1" applyAlignment="1">
      <alignment horizontal="center" vertical="top"/>
    </xf>
    <xf numFmtId="0" fontId="4" fillId="0" borderId="32" xfId="0" applyFont="1" applyBorder="1" applyAlignment="1">
      <alignment vertical="top" wrapText="1"/>
    </xf>
    <xf numFmtId="3" fontId="4" fillId="0" borderId="32" xfId="0" applyNumberFormat="1" applyFont="1" applyBorder="1" applyAlignment="1">
      <alignment horizontal="right" vertical="top"/>
    </xf>
    <xf numFmtId="0" fontId="4" fillId="0" borderId="34" xfId="0" applyFont="1" applyBorder="1" applyAlignment="1">
      <alignment vertical="top"/>
    </xf>
    <xf numFmtId="3" fontId="4" fillId="0" borderId="34" xfId="0" applyNumberFormat="1" applyFont="1" applyBorder="1" applyAlignment="1">
      <alignment horizontal="right" vertical="top"/>
    </xf>
    <xf numFmtId="3" fontId="4" fillId="0" borderId="35" xfId="0" applyNumberFormat="1" applyFont="1" applyBorder="1" applyAlignment="1">
      <alignment horizontal="right" vertical="top"/>
    </xf>
    <xf numFmtId="0" fontId="4" fillId="0" borderId="37" xfId="0" applyFont="1" applyBorder="1" applyAlignment="1">
      <alignment vertical="top"/>
    </xf>
    <xf numFmtId="3" fontId="4" fillId="0" borderId="37" xfId="0" applyNumberFormat="1" applyFont="1" applyBorder="1" applyAlignment="1">
      <alignment horizontal="right" vertical="top"/>
    </xf>
    <xf numFmtId="3" fontId="4" fillId="0" borderId="38" xfId="0" applyNumberFormat="1" applyFont="1" applyBorder="1" applyAlignment="1">
      <alignment horizontal="right" vertical="top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0" fontId="3" fillId="0" borderId="14" xfId="0" applyFont="1" applyBorder="1" applyAlignment="1">
      <alignment horizontal="right" vertical="top"/>
    </xf>
    <xf numFmtId="0" fontId="3" fillId="0" borderId="16" xfId="0" applyFont="1" applyBorder="1" applyAlignment="1">
      <alignment horizontal="right" vertical="top"/>
    </xf>
    <xf numFmtId="0" fontId="11" fillId="0" borderId="11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1" fillId="0" borderId="17" xfId="0" applyFont="1" applyBorder="1" applyAlignment="1">
      <alignment horizontal="right" vertical="top"/>
    </xf>
    <xf numFmtId="0" fontId="11" fillId="0" borderId="18" xfId="0" applyFont="1" applyBorder="1" applyAlignment="1">
      <alignment horizontal="right" vertical="top"/>
    </xf>
    <xf numFmtId="0" fontId="11" fillId="0" borderId="19" xfId="0" applyFont="1" applyBorder="1" applyAlignment="1">
      <alignment horizontal="right" vertical="top"/>
    </xf>
    <xf numFmtId="0" fontId="4" fillId="0" borderId="14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16" xfId="0" applyFont="1" applyBorder="1" applyAlignment="1">
      <alignment horizontal="right" vertical="top"/>
    </xf>
    <xf numFmtId="0" fontId="6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4" fillId="0" borderId="11" xfId="0" applyFont="1" applyBorder="1" applyAlignment="1">
      <alignment horizontal="right" vertical="top"/>
    </xf>
    <xf numFmtId="0" fontId="4" fillId="0" borderId="12" xfId="0" applyFont="1" applyBorder="1" applyAlignment="1">
      <alignment horizontal="right" vertical="top"/>
    </xf>
    <xf numFmtId="0" fontId="4" fillId="0" borderId="13" xfId="0" applyFont="1" applyBorder="1" applyAlignment="1">
      <alignment horizontal="right" vertical="top"/>
    </xf>
    <xf numFmtId="0" fontId="12" fillId="0" borderId="1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3" fontId="18" fillId="0" borderId="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" fillId="0" borderId="20" xfId="0" applyFont="1" applyBorder="1" applyAlignment="1">
      <alignment horizontal="left" vertical="top" wrapText="1"/>
    </xf>
    <xf numFmtId="0" fontId="21" fillId="0" borderId="21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166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>
      <alignment horizontal="right" vertical="top" wrapText="1"/>
    </xf>
    <xf numFmtId="0" fontId="11" fillId="0" borderId="19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top" wrapText="1"/>
    </xf>
    <xf numFmtId="0" fontId="4" fillId="0" borderId="16" xfId="0" applyFont="1" applyBorder="1" applyAlignment="1">
      <alignment horizontal="right" vertical="top" wrapText="1"/>
    </xf>
    <xf numFmtId="0" fontId="11" fillId="0" borderId="23" xfId="0" applyFont="1" applyBorder="1" applyAlignment="1">
      <alignment horizontal="right" vertical="top" wrapText="1"/>
    </xf>
    <xf numFmtId="0" fontId="11" fillId="0" borderId="24" xfId="0" applyFont="1" applyBorder="1" applyAlignment="1">
      <alignment horizontal="right" vertical="top" wrapText="1"/>
    </xf>
    <xf numFmtId="0" fontId="4" fillId="0" borderId="32" xfId="0" applyFont="1" applyBorder="1" applyAlignment="1">
      <alignment horizontal="right" vertical="top" wrapText="1"/>
    </xf>
    <xf numFmtId="0" fontId="4" fillId="0" borderId="33" xfId="0" applyFont="1" applyBorder="1" applyAlignment="1">
      <alignment horizontal="right" vertical="top"/>
    </xf>
    <xf numFmtId="0" fontId="4" fillId="0" borderId="34" xfId="0" applyFont="1" applyBorder="1" applyAlignment="1">
      <alignment horizontal="right" vertical="top"/>
    </xf>
    <xf numFmtId="0" fontId="4" fillId="0" borderId="36" xfId="0" applyFont="1" applyBorder="1" applyAlignment="1">
      <alignment horizontal="right" vertical="top"/>
    </xf>
    <xf numFmtId="0" fontId="4" fillId="0" borderId="37" xfId="0" applyFont="1" applyBorder="1" applyAlignment="1">
      <alignment horizontal="right" vertical="top"/>
    </xf>
  </cellXfs>
  <cellStyles count="4">
    <cellStyle name="Comma" xfId="1" builtinId="3"/>
    <cellStyle name="Comma 2" xfId="2" xr:uid="{00000000-0005-0000-0000-000001000000}"/>
    <cellStyle name="Normal" xfId="0" builtinId="0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A36"/>
  <sheetViews>
    <sheetView topLeftCell="A10" zoomScaleNormal="85" workbookViewId="0">
      <selection activeCell="B15" sqref="B15:B18"/>
    </sheetView>
  </sheetViews>
  <sheetFormatPr defaultColWidth="8.7109375" defaultRowHeight="15" x14ac:dyDescent="0.25"/>
  <cols>
    <col min="1" max="1" width="1.42578125" style="14" customWidth="1"/>
    <col min="2" max="2" width="38" style="14" customWidth="1"/>
    <col min="3" max="3" width="51.28515625" style="14" customWidth="1"/>
    <col min="4" max="4" width="20.7109375" style="14" customWidth="1"/>
    <col min="5" max="5" width="15.7109375" style="15" customWidth="1"/>
    <col min="6" max="6" width="13.7109375" style="15" customWidth="1"/>
    <col min="7" max="7" width="14.7109375" style="15" customWidth="1"/>
    <col min="8" max="8" width="17.85546875" style="15" customWidth="1"/>
    <col min="9" max="16384" width="8.7109375" style="14"/>
  </cols>
  <sheetData>
    <row r="2" spans="2:8" ht="21" x14ac:dyDescent="0.25">
      <c r="B2" s="121" t="s">
        <v>42</v>
      </c>
      <c r="C2" s="121"/>
      <c r="D2" s="121"/>
      <c r="E2" s="121"/>
      <c r="F2" s="121"/>
      <c r="G2" s="121"/>
      <c r="H2" s="121"/>
    </row>
    <row r="3" spans="2:8" s="16" customFormat="1" ht="15.75" x14ac:dyDescent="0.25">
      <c r="B3" s="84" t="s">
        <v>48</v>
      </c>
      <c r="C3" s="126" t="s">
        <v>94</v>
      </c>
      <c r="D3" s="127"/>
      <c r="E3" s="127"/>
      <c r="F3" s="127"/>
      <c r="G3" s="127"/>
      <c r="H3" s="127"/>
    </row>
    <row r="4" spans="2:8" s="16" customFormat="1" ht="15.75" x14ac:dyDescent="0.25">
      <c r="B4" s="70" t="s">
        <v>67</v>
      </c>
      <c r="C4" s="126"/>
      <c r="D4" s="127"/>
      <c r="E4" s="127"/>
      <c r="F4" s="127"/>
      <c r="G4" s="127"/>
      <c r="H4" s="127"/>
    </row>
    <row r="5" spans="2:8" s="16" customFormat="1" ht="15.75" x14ac:dyDescent="0.25">
      <c r="B5" s="70" t="s">
        <v>56</v>
      </c>
      <c r="C5" s="126"/>
      <c r="D5" s="127"/>
      <c r="E5" s="127"/>
      <c r="F5" s="127"/>
      <c r="G5" s="127"/>
      <c r="H5" s="127"/>
    </row>
    <row r="6" spans="2:8" s="16" customFormat="1" ht="15.75" x14ac:dyDescent="0.25">
      <c r="B6" s="70" t="s">
        <v>72</v>
      </c>
      <c r="C6" s="126"/>
      <c r="D6" s="127"/>
      <c r="E6" s="127"/>
      <c r="F6" s="127"/>
      <c r="G6" s="127"/>
      <c r="H6" s="127"/>
    </row>
    <row r="7" spans="2:8" s="16" customFormat="1" ht="31.5" customHeight="1" x14ac:dyDescent="0.25">
      <c r="B7" s="68" t="s">
        <v>49</v>
      </c>
      <c r="C7" s="126"/>
      <c r="D7" s="127"/>
      <c r="E7" s="127"/>
      <c r="F7" s="127"/>
      <c r="G7" s="127"/>
      <c r="H7" s="127"/>
    </row>
    <row r="8" spans="2:8" x14ac:dyDescent="0.25">
      <c r="B8" s="122" t="s">
        <v>29</v>
      </c>
      <c r="C8" s="123" t="s">
        <v>0</v>
      </c>
      <c r="D8" s="123" t="s">
        <v>34</v>
      </c>
      <c r="E8" s="123" t="s">
        <v>30</v>
      </c>
      <c r="F8" s="123"/>
      <c r="G8" s="123"/>
      <c r="H8" s="123" t="s">
        <v>25</v>
      </c>
    </row>
    <row r="9" spans="2:8" x14ac:dyDescent="0.25">
      <c r="B9" s="122"/>
      <c r="C9" s="123"/>
      <c r="D9" s="123"/>
      <c r="E9" s="39" t="s">
        <v>31</v>
      </c>
      <c r="F9" s="39" t="s">
        <v>32</v>
      </c>
      <c r="G9" s="39" t="s">
        <v>33</v>
      </c>
      <c r="H9" s="123"/>
    </row>
    <row r="10" spans="2:8" ht="15" customHeight="1" x14ac:dyDescent="0.25">
      <c r="B10" s="40" t="s">
        <v>36</v>
      </c>
      <c r="C10" s="40"/>
      <c r="D10" s="41"/>
      <c r="E10" s="42"/>
      <c r="F10" s="42"/>
      <c r="G10" s="42"/>
      <c r="H10" s="42"/>
    </row>
    <row r="11" spans="2:8" ht="15.75" x14ac:dyDescent="0.25">
      <c r="B11" s="43"/>
      <c r="C11" s="44" t="s">
        <v>76</v>
      </c>
      <c r="D11" s="45">
        <v>0</v>
      </c>
      <c r="E11" s="33">
        <v>0</v>
      </c>
      <c r="F11" s="33">
        <v>0</v>
      </c>
      <c r="G11" s="33">
        <v>0</v>
      </c>
      <c r="H11" s="31">
        <f>SUM(E11:G11)</f>
        <v>0</v>
      </c>
    </row>
    <row r="12" spans="2:8" ht="15.75" x14ac:dyDescent="0.25">
      <c r="B12" s="128" t="s">
        <v>43</v>
      </c>
      <c r="C12" s="129"/>
      <c r="D12" s="47"/>
      <c r="E12" s="33">
        <f>SUM(E11:E11)</f>
        <v>0</v>
      </c>
      <c r="F12" s="33">
        <f>SUM(F11:F11)</f>
        <v>0</v>
      </c>
      <c r="G12" s="33">
        <f>SUM(G11:G11)</f>
        <v>0</v>
      </c>
      <c r="H12" s="33">
        <f>SUM(H11:H11)</f>
        <v>0</v>
      </c>
    </row>
    <row r="13" spans="2:8" ht="15.75" x14ac:dyDescent="0.25">
      <c r="B13" s="130" t="s">
        <v>44</v>
      </c>
      <c r="C13" s="131"/>
      <c r="D13" s="48"/>
      <c r="E13" s="34">
        <f>E12/2</f>
        <v>0</v>
      </c>
      <c r="F13" s="34">
        <f>F12/2</f>
        <v>0</v>
      </c>
      <c r="G13" s="34">
        <f>G12/2</f>
        <v>0</v>
      </c>
      <c r="H13" s="34">
        <f>E13+F13+G13</f>
        <v>0</v>
      </c>
    </row>
    <row r="14" spans="2:8" x14ac:dyDescent="0.25">
      <c r="B14" s="40" t="s">
        <v>26</v>
      </c>
      <c r="C14" s="40"/>
      <c r="D14" s="49" t="s">
        <v>20</v>
      </c>
      <c r="E14" s="42"/>
      <c r="F14" s="42"/>
      <c r="G14" s="42"/>
      <c r="H14" s="42"/>
    </row>
    <row r="15" spans="2:8" ht="15.75" x14ac:dyDescent="0.25">
      <c r="B15" s="98"/>
      <c r="C15" s="99"/>
      <c r="D15" s="50"/>
      <c r="E15" s="33"/>
      <c r="F15" s="33"/>
      <c r="G15" s="33"/>
      <c r="H15" s="31">
        <f>SUM(E15:G15)</f>
        <v>0</v>
      </c>
    </row>
    <row r="16" spans="2:8" ht="15.75" x14ac:dyDescent="0.25">
      <c r="B16" s="98"/>
      <c r="C16" s="100"/>
      <c r="D16" s="50"/>
      <c r="E16" s="33"/>
      <c r="F16" s="33"/>
      <c r="G16" s="33"/>
      <c r="H16" s="31"/>
    </row>
    <row r="17" spans="1:53" ht="15.75" x14ac:dyDescent="0.25">
      <c r="B17" s="98"/>
      <c r="C17" s="100"/>
      <c r="D17" s="50"/>
      <c r="E17" s="33"/>
      <c r="F17" s="33"/>
      <c r="G17" s="33"/>
      <c r="H17" s="31"/>
    </row>
    <row r="18" spans="1:53" ht="15.75" x14ac:dyDescent="0.25">
      <c r="B18" s="35"/>
      <c r="C18" s="46"/>
      <c r="D18" s="50"/>
      <c r="E18" s="33"/>
      <c r="F18" s="33"/>
      <c r="G18" s="33"/>
      <c r="H18" s="31"/>
    </row>
    <row r="19" spans="1:53" ht="15.75" x14ac:dyDescent="0.25">
      <c r="B19" s="119" t="s">
        <v>43</v>
      </c>
      <c r="C19" s="120"/>
      <c r="D19" s="43"/>
      <c r="E19" s="33">
        <f>SUM(E15:E18)</f>
        <v>0</v>
      </c>
      <c r="F19" s="33">
        <f>SUM(F15:F18)</f>
        <v>0</v>
      </c>
      <c r="G19" s="33">
        <f>SUM(G15:G18)</f>
        <v>0</v>
      </c>
      <c r="H19" s="31">
        <f>SUM(E19:G19)</f>
        <v>0</v>
      </c>
    </row>
    <row r="20" spans="1:53" ht="15.75" x14ac:dyDescent="0.25">
      <c r="B20" s="115" t="s">
        <v>45</v>
      </c>
      <c r="C20" s="116"/>
      <c r="D20" s="52"/>
      <c r="E20" s="34">
        <f>E19*0.5</f>
        <v>0</v>
      </c>
      <c r="F20" s="34">
        <f>F19*0.5</f>
        <v>0</v>
      </c>
      <c r="G20" s="34">
        <f>G19*0.5</f>
        <v>0</v>
      </c>
      <c r="H20" s="34">
        <f>E20+F20+G20</f>
        <v>0</v>
      </c>
    </row>
    <row r="21" spans="1:53" x14ac:dyDescent="0.25">
      <c r="B21" s="40" t="s">
        <v>1</v>
      </c>
      <c r="C21" s="40"/>
      <c r="D21" s="41" t="s">
        <v>34</v>
      </c>
      <c r="E21" s="42"/>
      <c r="F21" s="42"/>
      <c r="G21" s="42"/>
      <c r="H21" s="42"/>
    </row>
    <row r="22" spans="1:53" ht="15.75" x14ac:dyDescent="0.25">
      <c r="B22" s="35"/>
      <c r="C22" s="35"/>
      <c r="D22" s="46"/>
      <c r="E22" s="33"/>
      <c r="F22" s="33"/>
      <c r="G22" s="33"/>
      <c r="H22" s="31">
        <f t="shared" ref="H22" si="0">SUM(E22:G22)</f>
        <v>0</v>
      </c>
    </row>
    <row r="23" spans="1:53" ht="15.75" x14ac:dyDescent="0.25">
      <c r="B23" s="119" t="s">
        <v>43</v>
      </c>
      <c r="C23" s="120"/>
      <c r="D23" s="43"/>
      <c r="E23" s="33"/>
      <c r="F23" s="33">
        <f>SUM(F22:F22)</f>
        <v>0</v>
      </c>
      <c r="G23" s="33">
        <f>SUM(G22:G22)</f>
        <v>0</v>
      </c>
      <c r="H23" s="33">
        <f>SUM(H22:H22)</f>
        <v>0</v>
      </c>
    </row>
    <row r="24" spans="1:53" ht="15.75" x14ac:dyDescent="0.25">
      <c r="B24" s="115" t="s">
        <v>50</v>
      </c>
      <c r="C24" s="116"/>
      <c r="D24" s="52"/>
      <c r="E24" s="34">
        <f>E23*0.5</f>
        <v>0</v>
      </c>
      <c r="F24" s="34">
        <f t="shared" ref="F24:G24" si="1">F23/2</f>
        <v>0</v>
      </c>
      <c r="G24" s="34">
        <f t="shared" si="1"/>
        <v>0</v>
      </c>
      <c r="H24" s="34">
        <f>E24+F24+G24</f>
        <v>0</v>
      </c>
    </row>
    <row r="25" spans="1:53" x14ac:dyDescent="0.25">
      <c r="B25" s="40" t="s">
        <v>3</v>
      </c>
      <c r="C25" s="53"/>
      <c r="D25" s="41" t="s">
        <v>35</v>
      </c>
      <c r="E25" s="42"/>
      <c r="F25" s="42"/>
      <c r="G25" s="42"/>
      <c r="H25" s="42"/>
    </row>
    <row r="26" spans="1:53" ht="15.75" x14ac:dyDescent="0.25">
      <c r="B26" s="35"/>
      <c r="C26" s="35"/>
      <c r="D26" s="46"/>
      <c r="E26" s="33"/>
      <c r="F26" s="33"/>
      <c r="G26" s="33"/>
      <c r="H26" s="31">
        <f>SUM(E26:G26)</f>
        <v>0</v>
      </c>
    </row>
    <row r="27" spans="1:53" ht="15.75" x14ac:dyDescent="0.25">
      <c r="B27" s="54"/>
      <c r="C27" s="54"/>
      <c r="D27" s="51"/>
      <c r="E27" s="46"/>
      <c r="F27" s="46"/>
      <c r="G27" s="46"/>
      <c r="H27" s="31"/>
    </row>
    <row r="28" spans="1:53" ht="15.75" x14ac:dyDescent="0.25">
      <c r="B28" s="124" t="s">
        <v>43</v>
      </c>
      <c r="C28" s="125"/>
      <c r="D28" s="43"/>
      <c r="E28" s="33">
        <f>SUM(E26:E27)</f>
        <v>0</v>
      </c>
      <c r="F28" s="33">
        <f>SUM(F26:F27)</f>
        <v>0</v>
      </c>
      <c r="G28" s="33">
        <f>SUM(G26:G27)</f>
        <v>0</v>
      </c>
      <c r="H28" s="31">
        <f>E28+F28+G28</f>
        <v>0</v>
      </c>
    </row>
    <row r="29" spans="1:53" ht="15.75" x14ac:dyDescent="0.25">
      <c r="B29" s="115" t="s">
        <v>51</v>
      </c>
      <c r="C29" s="116"/>
      <c r="D29" s="52"/>
      <c r="E29" s="34">
        <f>E28*0.5</f>
        <v>0</v>
      </c>
      <c r="F29" s="34">
        <f t="shared" ref="F29:G29" si="2">F28*0.5</f>
        <v>0</v>
      </c>
      <c r="G29" s="34">
        <f t="shared" si="2"/>
        <v>0</v>
      </c>
      <c r="H29" s="34">
        <f>E29+F29+G29</f>
        <v>0</v>
      </c>
    </row>
    <row r="30" spans="1:53" s="20" customFormat="1" ht="15.75" x14ac:dyDescent="0.25">
      <c r="A30" s="14"/>
      <c r="B30" s="117" t="s">
        <v>46</v>
      </c>
      <c r="C30" s="118"/>
      <c r="D30" s="57"/>
      <c r="E30" s="58">
        <f>E12+E19+E23+E28</f>
        <v>0</v>
      </c>
      <c r="F30" s="58">
        <f>F12+F19+F23+F28</f>
        <v>0</v>
      </c>
      <c r="G30" s="58">
        <f>G12+G19+G23+G28</f>
        <v>0</v>
      </c>
      <c r="H30" s="58">
        <f>E30+F30+G30</f>
        <v>0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8"/>
      <c r="BA30" s="19"/>
    </row>
    <row r="31" spans="1:53" s="20" customFormat="1" ht="15.75" x14ac:dyDescent="0.25">
      <c r="A31" s="14"/>
      <c r="B31" s="115" t="s">
        <v>52</v>
      </c>
      <c r="C31" s="116"/>
      <c r="D31" s="52"/>
      <c r="E31" s="59">
        <f>E20+E24+E29</f>
        <v>0</v>
      </c>
      <c r="F31" s="59">
        <f>F20+F24+F29</f>
        <v>0</v>
      </c>
      <c r="G31" s="59">
        <f>G20+G24+G29</f>
        <v>0</v>
      </c>
      <c r="H31" s="59">
        <f>E31+F31+G31</f>
        <v>0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8"/>
      <c r="BA31" s="19"/>
    </row>
    <row r="32" spans="1:53" x14ac:dyDescent="0.25">
      <c r="B32" s="36"/>
      <c r="C32" s="60"/>
      <c r="D32" s="36"/>
      <c r="E32" s="37"/>
      <c r="F32" s="37"/>
      <c r="G32" s="37"/>
      <c r="H32" s="37"/>
    </row>
    <row r="33" spans="2:8" ht="30.75" customHeight="1" x14ac:dyDescent="0.25">
      <c r="B33" s="89" t="s">
        <v>82</v>
      </c>
      <c r="C33" s="89" t="s">
        <v>93</v>
      </c>
      <c r="D33" s="113"/>
      <c r="E33" s="113"/>
      <c r="F33" s="113"/>
      <c r="G33" s="113"/>
      <c r="H33" s="90"/>
    </row>
    <row r="34" spans="2:8" ht="98.25" customHeight="1" x14ac:dyDescent="0.25">
      <c r="B34" s="23"/>
      <c r="C34" s="23"/>
      <c r="D34" s="114"/>
      <c r="E34" s="114"/>
      <c r="F34" s="114"/>
      <c r="G34" s="114"/>
      <c r="H34" s="91"/>
    </row>
    <row r="35" spans="2:8" ht="15.75" x14ac:dyDescent="0.25">
      <c r="B35" s="89" t="s">
        <v>90</v>
      </c>
      <c r="C35" s="89" t="s">
        <v>86</v>
      </c>
      <c r="D35" s="113"/>
      <c r="E35" s="113"/>
      <c r="F35" s="113"/>
      <c r="G35" s="113"/>
      <c r="H35" s="90"/>
    </row>
    <row r="36" spans="2:8" ht="15.75" x14ac:dyDescent="0.25">
      <c r="B36" s="89" t="s">
        <v>89</v>
      </c>
      <c r="C36" s="89" t="s">
        <v>87</v>
      </c>
      <c r="D36" s="113"/>
      <c r="E36" s="113"/>
      <c r="F36" s="113"/>
      <c r="G36" s="113"/>
      <c r="H36" s="90"/>
    </row>
  </sheetData>
  <mergeCells count="21">
    <mergeCell ref="C5:H5"/>
    <mergeCell ref="C6:H6"/>
    <mergeCell ref="C7:H7"/>
    <mergeCell ref="B12:C12"/>
    <mergeCell ref="B13:C13"/>
    <mergeCell ref="B29:C29"/>
    <mergeCell ref="B30:C30"/>
    <mergeCell ref="B31:C31"/>
    <mergeCell ref="B19:C19"/>
    <mergeCell ref="B2:H2"/>
    <mergeCell ref="B8:B9"/>
    <mergeCell ref="C8:C9"/>
    <mergeCell ref="D8:D9"/>
    <mergeCell ref="H8:H9"/>
    <mergeCell ref="E8:G8"/>
    <mergeCell ref="B20:C20"/>
    <mergeCell ref="B23:C23"/>
    <mergeCell ref="B24:C24"/>
    <mergeCell ref="B28:C28"/>
    <mergeCell ref="C3:H3"/>
    <mergeCell ref="C4:H4"/>
  </mergeCells>
  <conditionalFormatting sqref="E13">
    <cfRule type="cellIs" dxfId="3" priority="15" operator="greaterThan">
      <formula>$E$12</formula>
    </cfRule>
  </conditionalFormatting>
  <conditionalFormatting sqref="F13">
    <cfRule type="cellIs" dxfId="2" priority="14" operator="greaterThan">
      <formula>$F$12</formula>
    </cfRule>
  </conditionalFormatting>
  <conditionalFormatting sqref="G13">
    <cfRule type="cellIs" dxfId="1" priority="1" operator="greaterThan">
      <formula>$E$12</formula>
    </cfRule>
  </conditionalFormatting>
  <dataValidations xWindow="732" yWindow="573" count="4">
    <dataValidation allowBlank="1" showInputMessage="1" showErrorMessage="1" promptTitle="Maintain matchfunding" prompt="At maximum, the fund requested from GITA can be half of the total travel/outsourcing/others cost in this milestone. " sqref="E29:G29" xr:uid="{00000000-0002-0000-0300-000000000000}"/>
    <dataValidation allowBlank="1" showInputMessage="1" showErrorMessage="1" promptTitle="Maintain matchfunding" prompt="At maximum, the fund requested from GITA can be half of the total manpower spending in this milestone. " sqref="E13:G13" xr:uid="{00000000-0002-0000-0300-000001000000}"/>
    <dataValidation allowBlank="1" showInputMessage="1" showErrorMessage="1" promptTitle="Maintain matchfunding" prompt="At maximum, the fund requested from GITA can be half of the total equipment spending in this milestone. " sqref="E20:G20" xr:uid="{00000000-0002-0000-0300-000002000000}"/>
    <dataValidation allowBlank="1" showInputMessage="1" showErrorMessage="1" promptTitle="Maintain matchfunding" prompt="At maximum, the fund requested from GITA can be half of the total consumables spending in this milestone. " sqref="E24:G24" xr:uid="{00000000-0002-0000-0300-000003000000}"/>
  </dataValidation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36"/>
  <sheetViews>
    <sheetView zoomScale="108" zoomScaleNormal="85" workbookViewId="0">
      <selection activeCell="B25" sqref="B25:B26"/>
    </sheetView>
  </sheetViews>
  <sheetFormatPr defaultColWidth="8.85546875" defaultRowHeight="15" x14ac:dyDescent="0.25"/>
  <cols>
    <col min="1" max="1" width="1.42578125" customWidth="1"/>
    <col min="2" max="2" width="45.28515625" customWidth="1"/>
    <col min="3" max="3" width="40.42578125" customWidth="1"/>
    <col min="4" max="4" width="22.42578125" customWidth="1"/>
    <col min="5" max="8" width="14.42578125" style="1" customWidth="1"/>
  </cols>
  <sheetData>
    <row r="2" spans="2:8" ht="21" x14ac:dyDescent="0.25">
      <c r="B2" s="121" t="s">
        <v>57</v>
      </c>
      <c r="C2" s="121"/>
      <c r="D2" s="121"/>
      <c r="E2" s="121"/>
      <c r="F2" s="121"/>
      <c r="G2" s="121"/>
      <c r="H2" s="121"/>
    </row>
    <row r="3" spans="2:8" s="2" customFormat="1" ht="17.100000000000001" customHeight="1" x14ac:dyDescent="0.25">
      <c r="B3" s="84" t="s">
        <v>48</v>
      </c>
      <c r="C3" s="126" t="s">
        <v>94</v>
      </c>
      <c r="D3" s="126"/>
      <c r="E3" s="126"/>
      <c r="F3" s="126"/>
      <c r="G3" s="126"/>
      <c r="H3" s="126"/>
    </row>
    <row r="4" spans="2:8" s="2" customFormat="1" ht="15.75" x14ac:dyDescent="0.25">
      <c r="B4" s="70" t="s">
        <v>67</v>
      </c>
      <c r="C4" s="126"/>
      <c r="D4" s="126"/>
      <c r="E4" s="126"/>
      <c r="F4" s="126"/>
      <c r="G4" s="126"/>
      <c r="H4" s="126"/>
    </row>
    <row r="5" spans="2:8" s="2" customFormat="1" ht="15.75" x14ac:dyDescent="0.25">
      <c r="B5" s="70" t="s">
        <v>56</v>
      </c>
      <c r="C5" s="126"/>
      <c r="D5" s="126"/>
      <c r="E5" s="126"/>
      <c r="F5" s="126"/>
      <c r="G5" s="126"/>
      <c r="H5" s="126"/>
    </row>
    <row r="6" spans="2:8" s="2" customFormat="1" ht="32.25" customHeight="1" x14ac:dyDescent="0.25">
      <c r="B6" s="70" t="s">
        <v>72</v>
      </c>
      <c r="C6" s="126"/>
      <c r="D6" s="126"/>
      <c r="E6" s="126"/>
      <c r="F6" s="126"/>
      <c r="G6" s="126"/>
      <c r="H6" s="126"/>
    </row>
    <row r="7" spans="2:8" s="2" customFormat="1" ht="33.6" customHeight="1" x14ac:dyDescent="0.25">
      <c r="B7" s="68" t="s">
        <v>49</v>
      </c>
      <c r="C7" s="126" t="s">
        <v>91</v>
      </c>
      <c r="D7" s="126"/>
      <c r="E7" s="126"/>
      <c r="F7" s="126"/>
      <c r="G7" s="126"/>
      <c r="H7" s="126"/>
    </row>
    <row r="8" spans="2:8" ht="15" customHeight="1" x14ac:dyDescent="0.25">
      <c r="B8" s="143" t="s">
        <v>29</v>
      </c>
      <c r="C8" s="139" t="s">
        <v>0</v>
      </c>
      <c r="D8" s="140"/>
      <c r="E8" s="136" t="s">
        <v>30</v>
      </c>
      <c r="F8" s="137"/>
      <c r="G8" s="138"/>
      <c r="H8" s="145" t="s">
        <v>25</v>
      </c>
    </row>
    <row r="9" spans="2:8" ht="15.95" customHeight="1" x14ac:dyDescent="0.25">
      <c r="B9" s="144"/>
      <c r="C9" s="141"/>
      <c r="D9" s="142"/>
      <c r="E9" s="24" t="s">
        <v>31</v>
      </c>
      <c r="F9" s="24" t="s">
        <v>32</v>
      </c>
      <c r="G9" s="24" t="s">
        <v>33</v>
      </c>
      <c r="H9" s="146"/>
    </row>
    <row r="10" spans="2:8" ht="15.95" customHeight="1" x14ac:dyDescent="0.25">
      <c r="B10" s="27" t="s">
        <v>36</v>
      </c>
      <c r="C10" s="132"/>
      <c r="D10" s="133"/>
      <c r="E10" s="28"/>
      <c r="F10" s="28"/>
      <c r="G10" s="28"/>
      <c r="H10" s="28"/>
    </row>
    <row r="11" spans="2:8" ht="15.95" customHeight="1" x14ac:dyDescent="0.25">
      <c r="B11" s="29"/>
      <c r="C11" s="134"/>
      <c r="D11" s="135"/>
      <c r="E11" s="31"/>
      <c r="F11" s="31"/>
      <c r="G11" s="30"/>
      <c r="H11" s="31">
        <f>SUM(E11:G11)</f>
        <v>0</v>
      </c>
    </row>
    <row r="12" spans="2:8" ht="15.75" x14ac:dyDescent="0.25">
      <c r="B12" s="151" t="s">
        <v>43</v>
      </c>
      <c r="C12" s="152"/>
      <c r="D12" s="153"/>
      <c r="E12" s="33">
        <f>SUM(E11:E11)</f>
        <v>0</v>
      </c>
      <c r="F12" s="33">
        <f>SUM(F11:F11)</f>
        <v>0</v>
      </c>
      <c r="G12" s="33">
        <f>SUM(G11:G11)</f>
        <v>0</v>
      </c>
      <c r="H12" s="33">
        <f>SUM(H11:H11)</f>
        <v>0</v>
      </c>
    </row>
    <row r="13" spans="2:8" ht="15.75" x14ac:dyDescent="0.25">
      <c r="B13" s="154" t="s">
        <v>44</v>
      </c>
      <c r="C13" s="155"/>
      <c r="D13" s="156"/>
      <c r="E13" s="97">
        <f>E12</f>
        <v>0</v>
      </c>
      <c r="F13" s="34">
        <f>SUM(F12:F12)</f>
        <v>0</v>
      </c>
      <c r="G13" s="34">
        <f>SUM(G12:G12)</f>
        <v>0</v>
      </c>
      <c r="H13" s="34">
        <f>E13+F13+G13</f>
        <v>0</v>
      </c>
    </row>
    <row r="14" spans="2:8" ht="15.75" x14ac:dyDescent="0.25">
      <c r="B14" s="27" t="s">
        <v>26</v>
      </c>
      <c r="C14" s="147"/>
      <c r="D14" s="148"/>
      <c r="E14" s="28"/>
      <c r="F14" s="28"/>
      <c r="G14" s="28"/>
      <c r="H14" s="28"/>
    </row>
    <row r="15" spans="2:8" ht="15.75" x14ac:dyDescent="0.25">
      <c r="B15" s="35"/>
      <c r="C15" s="149"/>
      <c r="D15" s="150"/>
      <c r="E15" s="31"/>
      <c r="F15" s="31"/>
      <c r="G15" s="31"/>
      <c r="H15" s="31">
        <f>SUM(E15:G15)</f>
        <v>0</v>
      </c>
    </row>
    <row r="16" spans="2:8" ht="15.75" x14ac:dyDescent="0.25">
      <c r="B16" s="35"/>
      <c r="C16" s="160"/>
      <c r="D16" s="161"/>
      <c r="E16" s="31"/>
      <c r="F16" s="31"/>
      <c r="G16" s="31"/>
      <c r="H16" s="31">
        <f t="shared" ref="H16:H17" si="0">SUM(E16:G16)</f>
        <v>0</v>
      </c>
    </row>
    <row r="17" spans="2:8" ht="15.75" x14ac:dyDescent="0.25">
      <c r="B17" s="35"/>
      <c r="C17" s="160"/>
      <c r="D17" s="161"/>
      <c r="E17" s="31"/>
      <c r="F17" s="31"/>
      <c r="G17" s="31"/>
      <c r="H17" s="31">
        <f t="shared" si="0"/>
        <v>0</v>
      </c>
    </row>
    <row r="18" spans="2:8" ht="15.75" x14ac:dyDescent="0.25">
      <c r="B18" s="151" t="s">
        <v>43</v>
      </c>
      <c r="C18" s="152"/>
      <c r="D18" s="153"/>
      <c r="E18" s="33">
        <f>SUM(E15:E17)</f>
        <v>0</v>
      </c>
      <c r="F18" s="33">
        <f>SUM(F15:F17)</f>
        <v>0</v>
      </c>
      <c r="G18" s="33">
        <f>SUM(G15:G17)</f>
        <v>0</v>
      </c>
      <c r="H18" s="33">
        <f>SUM(H15:H17)</f>
        <v>0</v>
      </c>
    </row>
    <row r="19" spans="2:8" ht="15.75" x14ac:dyDescent="0.25">
      <c r="B19" s="154" t="s">
        <v>45</v>
      </c>
      <c r="C19" s="155"/>
      <c r="D19" s="156"/>
      <c r="E19" s="34">
        <f>E18</f>
        <v>0</v>
      </c>
      <c r="F19" s="34">
        <f>F18</f>
        <v>0</v>
      </c>
      <c r="G19" s="34">
        <f>G18</f>
        <v>0</v>
      </c>
      <c r="H19" s="34">
        <f>E19+F19+G19</f>
        <v>0</v>
      </c>
    </row>
    <row r="20" spans="2:8" ht="15.75" x14ac:dyDescent="0.25">
      <c r="B20" s="27" t="s">
        <v>1</v>
      </c>
      <c r="C20" s="147"/>
      <c r="D20" s="148"/>
      <c r="E20" s="28"/>
      <c r="F20" s="28"/>
      <c r="G20" s="28"/>
      <c r="H20" s="28"/>
    </row>
    <row r="21" spans="2:8" ht="84.95" customHeight="1" x14ac:dyDescent="0.25">
      <c r="B21" s="35"/>
      <c r="C21" s="157"/>
      <c r="D21" s="158"/>
      <c r="E21" s="31"/>
      <c r="F21" s="31"/>
      <c r="G21" s="31"/>
      <c r="H21" s="31">
        <f>SUM(E21:G21)</f>
        <v>0</v>
      </c>
    </row>
    <row r="22" spans="2:8" ht="15.75" x14ac:dyDescent="0.25">
      <c r="B22" s="151" t="s">
        <v>43</v>
      </c>
      <c r="C22" s="152"/>
      <c r="D22" s="153"/>
      <c r="E22" s="33">
        <f>SUM(E21:E21)</f>
        <v>0</v>
      </c>
      <c r="F22" s="33">
        <f>SUM(F21:F21)</f>
        <v>0</v>
      </c>
      <c r="G22" s="33">
        <f>SUM(G21:G21)</f>
        <v>0</v>
      </c>
      <c r="H22" s="33">
        <f>SUM(H21:H21)</f>
        <v>0</v>
      </c>
    </row>
    <row r="23" spans="2:8" ht="15.75" x14ac:dyDescent="0.25">
      <c r="B23" s="154" t="s">
        <v>78</v>
      </c>
      <c r="C23" s="155"/>
      <c r="D23" s="156"/>
      <c r="E23" s="34">
        <f>E22</f>
        <v>0</v>
      </c>
      <c r="F23" s="34">
        <f>F22</f>
        <v>0</v>
      </c>
      <c r="G23" s="34">
        <f>G22</f>
        <v>0</v>
      </c>
      <c r="H23" s="34">
        <f>H22/2</f>
        <v>0</v>
      </c>
    </row>
    <row r="24" spans="2:8" ht="15.75" x14ac:dyDescent="0.25">
      <c r="B24" s="27" t="s">
        <v>3</v>
      </c>
      <c r="C24" s="147"/>
      <c r="D24" s="148"/>
      <c r="E24" s="28"/>
      <c r="F24" s="28"/>
      <c r="G24" s="28"/>
      <c r="H24" s="28"/>
    </row>
    <row r="25" spans="2:8" ht="15.75" x14ac:dyDescent="0.25">
      <c r="B25" s="29"/>
      <c r="C25" s="162"/>
      <c r="D25" s="163"/>
      <c r="E25" s="31"/>
      <c r="F25" s="31"/>
      <c r="G25" s="31"/>
      <c r="H25" s="31">
        <f t="shared" ref="H25:H26" si="1">SUM(E25:G25)</f>
        <v>0</v>
      </c>
    </row>
    <row r="26" spans="2:8" ht="15.75" x14ac:dyDescent="0.25">
      <c r="B26" s="29"/>
      <c r="C26" s="162"/>
      <c r="D26" s="163"/>
      <c r="E26" s="31"/>
      <c r="F26" s="31"/>
      <c r="G26" s="31"/>
      <c r="H26" s="31">
        <f t="shared" si="1"/>
        <v>0</v>
      </c>
    </row>
    <row r="27" spans="2:8" ht="15.75" x14ac:dyDescent="0.25">
      <c r="B27" s="151" t="s">
        <v>43</v>
      </c>
      <c r="C27" s="152"/>
      <c r="D27" s="153"/>
      <c r="E27" s="33">
        <f>SUM(E25:E26)</f>
        <v>0</v>
      </c>
      <c r="F27" s="33">
        <f>SUM(F25:F26)</f>
        <v>0</v>
      </c>
      <c r="G27" s="33">
        <f>SUM(G25:G26)</f>
        <v>0</v>
      </c>
      <c r="H27" s="33">
        <f>E27+F27+G27</f>
        <v>0</v>
      </c>
    </row>
    <row r="28" spans="2:8" ht="15.75" x14ac:dyDescent="0.25">
      <c r="B28" s="154" t="s">
        <v>77</v>
      </c>
      <c r="C28" s="155"/>
      <c r="D28" s="156"/>
      <c r="E28" s="34">
        <f>E27</f>
        <v>0</v>
      </c>
      <c r="F28" s="34">
        <f>F27</f>
        <v>0</v>
      </c>
      <c r="G28" s="34">
        <f>G27</f>
        <v>0</v>
      </c>
      <c r="H28" s="34">
        <f>E28+F28+G28</f>
        <v>0</v>
      </c>
    </row>
    <row r="29" spans="2:8" ht="15.75" x14ac:dyDescent="0.25">
      <c r="B29" s="164" t="s">
        <v>46</v>
      </c>
      <c r="C29" s="165"/>
      <c r="D29" s="166"/>
      <c r="E29" s="38">
        <f>E12+E18+E22+E27</f>
        <v>0</v>
      </c>
      <c r="F29" s="38">
        <f t="shared" ref="F29:G29" si="2">F12+F18+F22+F27</f>
        <v>0</v>
      </c>
      <c r="G29" s="38">
        <f t="shared" si="2"/>
        <v>0</v>
      </c>
      <c r="H29" s="38">
        <f>E29+F29+G29</f>
        <v>0</v>
      </c>
    </row>
    <row r="30" spans="2:8" ht="15.75" x14ac:dyDescent="0.25">
      <c r="B30" s="154" t="s">
        <v>47</v>
      </c>
      <c r="C30" s="155"/>
      <c r="D30" s="156"/>
      <c r="E30" s="34">
        <f>E29</f>
        <v>0</v>
      </c>
      <c r="F30" s="34">
        <f t="shared" ref="F30:G30" si="3">F29</f>
        <v>0</v>
      </c>
      <c r="G30" s="34">
        <f t="shared" si="3"/>
        <v>0</v>
      </c>
      <c r="H30" s="34">
        <f>E30+F30+G30</f>
        <v>0</v>
      </c>
    </row>
    <row r="31" spans="2:8" x14ac:dyDescent="0.25">
      <c r="B31" s="36"/>
      <c r="C31" s="159"/>
      <c r="D31" s="159"/>
      <c r="E31" s="37"/>
      <c r="F31" s="37"/>
      <c r="G31" s="37"/>
      <c r="H31" s="37"/>
    </row>
    <row r="32" spans="2:8" ht="33" customHeight="1" x14ac:dyDescent="0.25">
      <c r="B32" s="86" t="s">
        <v>82</v>
      </c>
      <c r="C32" s="86" t="s">
        <v>85</v>
      </c>
      <c r="D32" s="113"/>
      <c r="E32" s="113"/>
      <c r="F32" s="113"/>
      <c r="G32" s="113"/>
      <c r="H32" s="90"/>
    </row>
    <row r="33" spans="2:8" ht="105.75" customHeight="1" x14ac:dyDescent="0.25">
      <c r="B33" s="23"/>
      <c r="C33" s="23"/>
      <c r="D33" s="114"/>
      <c r="E33" s="114"/>
      <c r="F33" s="114"/>
      <c r="G33" s="114"/>
      <c r="H33" s="91"/>
    </row>
    <row r="34" spans="2:8" ht="15.75" x14ac:dyDescent="0.25">
      <c r="B34" s="89" t="s">
        <v>84</v>
      </c>
      <c r="C34" s="89" t="s">
        <v>90</v>
      </c>
      <c r="D34" s="113"/>
      <c r="E34" s="113"/>
      <c r="F34" s="113"/>
      <c r="G34" s="113"/>
      <c r="H34" s="90"/>
    </row>
    <row r="35" spans="2:8" ht="15.75" customHeight="1" x14ac:dyDescent="0.25">
      <c r="B35" s="89" t="s">
        <v>83</v>
      </c>
      <c r="C35" s="89" t="s">
        <v>89</v>
      </c>
      <c r="D35" s="113"/>
      <c r="E35" s="113"/>
      <c r="F35" s="113"/>
      <c r="G35" s="113"/>
      <c r="H35" s="90"/>
    </row>
    <row r="36" spans="2:8" x14ac:dyDescent="0.25">
      <c r="B36" s="14"/>
      <c r="C36" s="14"/>
      <c r="D36" s="14"/>
      <c r="E36" s="15"/>
      <c r="F36" s="15"/>
      <c r="G36" s="15"/>
      <c r="H36" s="15"/>
    </row>
  </sheetData>
  <mergeCells count="32">
    <mergeCell ref="C31:D31"/>
    <mergeCell ref="C16:D16"/>
    <mergeCell ref="C17:D17"/>
    <mergeCell ref="B30:D30"/>
    <mergeCell ref="B27:D27"/>
    <mergeCell ref="B28:D28"/>
    <mergeCell ref="C25:D25"/>
    <mergeCell ref="C26:D26"/>
    <mergeCell ref="B29:D29"/>
    <mergeCell ref="C14:D14"/>
    <mergeCell ref="C15:D15"/>
    <mergeCell ref="B12:D12"/>
    <mergeCell ref="B13:D13"/>
    <mergeCell ref="C24:D24"/>
    <mergeCell ref="C20:D20"/>
    <mergeCell ref="C21:D21"/>
    <mergeCell ref="B18:D18"/>
    <mergeCell ref="B19:D19"/>
    <mergeCell ref="B22:D22"/>
    <mergeCell ref="B23:D23"/>
    <mergeCell ref="C10:D10"/>
    <mergeCell ref="C11:D11"/>
    <mergeCell ref="E8:G8"/>
    <mergeCell ref="C8:D9"/>
    <mergeCell ref="B2:H2"/>
    <mergeCell ref="C3:H3"/>
    <mergeCell ref="C4:H4"/>
    <mergeCell ref="C5:H5"/>
    <mergeCell ref="B8:B9"/>
    <mergeCell ref="H8:H9"/>
    <mergeCell ref="C6:H6"/>
    <mergeCell ref="C7:H7"/>
  </mergeCells>
  <conditionalFormatting sqref="E13">
    <cfRule type="cellIs" dxfId="0" priority="15" operator="greaterThan">
      <formula>$E$12</formula>
    </cfRule>
  </conditionalFormatting>
  <pageMargins left="0.25" right="0.25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3"/>
  <sheetViews>
    <sheetView zoomScale="90" zoomScaleNormal="70" workbookViewId="0">
      <selection activeCell="D16" sqref="D16:I16"/>
    </sheetView>
  </sheetViews>
  <sheetFormatPr defaultColWidth="8.7109375" defaultRowHeight="15" x14ac:dyDescent="0.25"/>
  <cols>
    <col min="1" max="1" width="8.7109375" style="14"/>
    <col min="2" max="2" width="8" style="14" customWidth="1"/>
    <col min="3" max="3" width="8.7109375" style="14"/>
    <col min="4" max="4" width="52.85546875" style="14" customWidth="1"/>
    <col min="5" max="5" width="48.42578125" style="14" bestFit="1" customWidth="1"/>
    <col min="6" max="6" width="10.42578125" style="14" customWidth="1"/>
    <col min="7" max="7" width="9.7109375" style="14" bestFit="1" customWidth="1"/>
    <col min="8" max="8" width="10" style="14" customWidth="1"/>
    <col min="9" max="9" width="9.7109375" style="14" bestFit="1" customWidth="1"/>
    <col min="10" max="10" width="17.85546875" style="14" customWidth="1"/>
    <col min="11" max="16384" width="8.7109375" style="14"/>
  </cols>
  <sheetData>
    <row r="2" spans="2:10" ht="21" x14ac:dyDescent="0.25">
      <c r="B2" s="121" t="s">
        <v>28</v>
      </c>
      <c r="C2" s="121"/>
      <c r="D2" s="121"/>
      <c r="E2" s="121"/>
      <c r="F2" s="121"/>
      <c r="G2" s="121"/>
      <c r="H2" s="121"/>
      <c r="I2" s="121"/>
      <c r="J2" s="121"/>
    </row>
    <row r="3" spans="2:10" s="16" customFormat="1" ht="15.75" x14ac:dyDescent="0.25">
      <c r="B3" s="183" t="s">
        <v>48</v>
      </c>
      <c r="C3" s="184"/>
      <c r="D3" s="185"/>
      <c r="E3" s="180" t="s">
        <v>95</v>
      </c>
      <c r="F3" s="181"/>
      <c r="G3" s="181"/>
      <c r="H3" s="181"/>
      <c r="I3" s="181"/>
      <c r="J3" s="182"/>
    </row>
    <row r="4" spans="2:10" s="16" customFormat="1" ht="15.75" x14ac:dyDescent="0.25">
      <c r="B4" s="183" t="s">
        <v>67</v>
      </c>
      <c r="C4" s="184"/>
      <c r="D4" s="185"/>
      <c r="E4" s="180"/>
      <c r="F4" s="181"/>
      <c r="G4" s="181"/>
      <c r="H4" s="181"/>
      <c r="I4" s="181"/>
      <c r="J4" s="182"/>
    </row>
    <row r="5" spans="2:10" s="16" customFormat="1" ht="15.75" x14ac:dyDescent="0.25">
      <c r="B5" s="183" t="s">
        <v>56</v>
      </c>
      <c r="C5" s="184"/>
      <c r="D5" s="185"/>
      <c r="E5" s="180"/>
      <c r="F5" s="181"/>
      <c r="G5" s="181"/>
      <c r="H5" s="181"/>
      <c r="I5" s="181"/>
      <c r="J5" s="182"/>
    </row>
    <row r="6" spans="2:10" s="16" customFormat="1" ht="33" customHeight="1" x14ac:dyDescent="0.25">
      <c r="B6" s="183" t="s">
        <v>72</v>
      </c>
      <c r="C6" s="184"/>
      <c r="D6" s="185"/>
      <c r="E6" s="180"/>
      <c r="F6" s="181"/>
      <c r="G6" s="181"/>
      <c r="H6" s="181"/>
      <c r="I6" s="181"/>
      <c r="J6" s="182"/>
    </row>
    <row r="7" spans="2:10" s="16" customFormat="1" ht="31.5" customHeight="1" x14ac:dyDescent="0.25">
      <c r="B7" s="183" t="s">
        <v>49</v>
      </c>
      <c r="C7" s="184"/>
      <c r="D7" s="185"/>
      <c r="E7" s="180"/>
      <c r="F7" s="181"/>
      <c r="G7" s="181"/>
      <c r="H7" s="181"/>
      <c r="I7" s="181"/>
      <c r="J7" s="182"/>
    </row>
    <row r="8" spans="2:10" ht="15.75" x14ac:dyDescent="0.25">
      <c r="B8" s="187" t="s">
        <v>8</v>
      </c>
      <c r="C8" s="187" t="s">
        <v>9</v>
      </c>
      <c r="D8" s="24" t="s">
        <v>23</v>
      </c>
      <c r="E8" s="24" t="s">
        <v>11</v>
      </c>
      <c r="F8" s="186" t="s">
        <v>21</v>
      </c>
      <c r="G8" s="186"/>
      <c r="H8" s="186"/>
      <c r="I8" s="186"/>
      <c r="J8" s="186" t="s">
        <v>24</v>
      </c>
    </row>
    <row r="9" spans="2:10" ht="63" x14ac:dyDescent="0.25">
      <c r="B9" s="187"/>
      <c r="C9" s="187"/>
      <c r="D9" s="25" t="s">
        <v>16</v>
      </c>
      <c r="E9" s="25" t="s">
        <v>17</v>
      </c>
      <c r="F9" s="24" t="s">
        <v>18</v>
      </c>
      <c r="G9" s="24" t="s">
        <v>71</v>
      </c>
      <c r="H9" s="24" t="s">
        <v>27</v>
      </c>
      <c r="I9" s="24" t="s">
        <v>14</v>
      </c>
      <c r="J9" s="186"/>
    </row>
    <row r="10" spans="2:10" ht="15.75" x14ac:dyDescent="0.25">
      <c r="B10" s="167" t="s">
        <v>68</v>
      </c>
      <c r="C10" s="167" t="s">
        <v>73</v>
      </c>
      <c r="D10" s="177" t="s">
        <v>96</v>
      </c>
      <c r="E10" s="178"/>
      <c r="F10" s="178"/>
      <c r="G10" s="178"/>
      <c r="H10" s="178"/>
      <c r="I10" s="179"/>
      <c r="J10" s="176">
        <f>'SCH II Consildated Budget'!E39</f>
        <v>0</v>
      </c>
    </row>
    <row r="11" spans="2:10" ht="15.75" x14ac:dyDescent="0.25">
      <c r="B11" s="167"/>
      <c r="C11" s="167"/>
      <c r="D11" s="64"/>
      <c r="E11" s="64"/>
      <c r="F11" s="85"/>
      <c r="G11" s="85"/>
      <c r="H11" s="85"/>
      <c r="I11" s="85">
        <f>F11+G11+H11</f>
        <v>0</v>
      </c>
      <c r="J11" s="176"/>
    </row>
    <row r="12" spans="2:10" ht="15.75" x14ac:dyDescent="0.25">
      <c r="B12" s="167" t="s">
        <v>69</v>
      </c>
      <c r="C12" s="167" t="s">
        <v>74</v>
      </c>
      <c r="D12" s="177" t="s">
        <v>97</v>
      </c>
      <c r="E12" s="178"/>
      <c r="F12" s="178"/>
      <c r="G12" s="178"/>
      <c r="H12" s="178"/>
      <c r="I12" s="179"/>
      <c r="J12" s="176">
        <f>'SCH II Consildated Budget'!F39</f>
        <v>0</v>
      </c>
    </row>
    <row r="13" spans="2:10" ht="15.75" x14ac:dyDescent="0.25">
      <c r="B13" s="167"/>
      <c r="C13" s="167"/>
      <c r="D13" s="64"/>
      <c r="E13" s="64"/>
      <c r="F13" s="85"/>
      <c r="G13" s="85"/>
      <c r="H13" s="85"/>
      <c r="I13" s="85">
        <f>F13+G13+H13</f>
        <v>0</v>
      </c>
      <c r="J13" s="176"/>
    </row>
    <row r="14" spans="2:10" ht="21.75" customHeight="1" x14ac:dyDescent="0.25">
      <c r="B14" s="167" t="s">
        <v>70</v>
      </c>
      <c r="C14" s="167" t="s">
        <v>75</v>
      </c>
      <c r="D14" s="177" t="s">
        <v>98</v>
      </c>
      <c r="E14" s="178"/>
      <c r="F14" s="178"/>
      <c r="G14" s="178"/>
      <c r="H14" s="178"/>
      <c r="I14" s="179"/>
      <c r="J14" s="176">
        <f>'SCH II Consildated Budget'!G39</f>
        <v>0</v>
      </c>
    </row>
    <row r="15" spans="2:10" ht="15.75" x14ac:dyDescent="0.25">
      <c r="B15" s="167"/>
      <c r="C15" s="167"/>
      <c r="D15" s="64"/>
      <c r="E15" s="64"/>
      <c r="F15" s="85"/>
      <c r="G15" s="85"/>
      <c r="H15" s="85"/>
      <c r="I15" s="85">
        <f>F15+G15+H15</f>
        <v>0</v>
      </c>
      <c r="J15" s="176"/>
    </row>
    <row r="16" spans="2:10" ht="15.75" x14ac:dyDescent="0.25">
      <c r="B16" s="167"/>
      <c r="C16" s="167"/>
      <c r="D16" s="168" t="s">
        <v>99</v>
      </c>
      <c r="E16" s="169"/>
      <c r="F16" s="169"/>
      <c r="G16" s="169"/>
      <c r="H16" s="169"/>
      <c r="I16" s="170"/>
      <c r="J16" s="176"/>
    </row>
    <row r="17" spans="2:10" ht="15.75" x14ac:dyDescent="0.25">
      <c r="B17" s="167"/>
      <c r="C17" s="167"/>
      <c r="D17" s="64"/>
      <c r="E17" s="64"/>
      <c r="F17" s="85"/>
      <c r="G17" s="85"/>
      <c r="H17" s="85"/>
      <c r="I17" s="85">
        <f>F17+G17+H17</f>
        <v>0</v>
      </c>
      <c r="J17" s="176"/>
    </row>
    <row r="18" spans="2:10" ht="21" x14ac:dyDescent="0.25">
      <c r="B18" s="12"/>
      <c r="C18" s="12"/>
      <c r="D18" s="12"/>
      <c r="E18" s="12"/>
      <c r="F18" s="12"/>
      <c r="G18" s="12"/>
      <c r="H18" s="12"/>
      <c r="I18" s="21" t="s">
        <v>25</v>
      </c>
      <c r="J18" s="22">
        <f>'SCH II Consildated Budget'!H39</f>
        <v>0</v>
      </c>
    </row>
    <row r="19" spans="2:10" ht="21" x14ac:dyDescent="0.25">
      <c r="B19" s="12"/>
      <c r="C19" s="12"/>
      <c r="D19" s="12"/>
      <c r="E19" s="12"/>
      <c r="F19" s="12"/>
      <c r="G19" s="12"/>
      <c r="H19" s="12"/>
      <c r="I19" s="21"/>
      <c r="J19" s="92"/>
    </row>
    <row r="20" spans="2:10" ht="30" customHeight="1" x14ac:dyDescent="0.25">
      <c r="B20" s="171" t="s">
        <v>82</v>
      </c>
      <c r="C20" s="171"/>
      <c r="D20" s="171"/>
      <c r="E20" s="111" t="s">
        <v>85</v>
      </c>
      <c r="F20" s="113"/>
      <c r="G20" s="113"/>
      <c r="H20" s="113"/>
      <c r="I20" s="113"/>
      <c r="J20" s="113"/>
    </row>
    <row r="21" spans="2:10" ht="84" customHeight="1" x14ac:dyDescent="0.25">
      <c r="B21" s="173"/>
      <c r="C21" s="174"/>
      <c r="D21" s="175"/>
      <c r="E21" s="23"/>
      <c r="F21" s="90"/>
      <c r="G21" s="90"/>
      <c r="H21" s="90"/>
      <c r="I21" s="90"/>
      <c r="J21" s="90"/>
    </row>
    <row r="22" spans="2:10" ht="15.75" x14ac:dyDescent="0.25">
      <c r="B22" s="172" t="s">
        <v>86</v>
      </c>
      <c r="C22" s="172"/>
      <c r="D22" s="172"/>
      <c r="E22" s="86" t="s">
        <v>86</v>
      </c>
      <c r="F22" s="90"/>
      <c r="G22" s="90"/>
      <c r="H22" s="90"/>
      <c r="I22" s="90"/>
      <c r="J22" s="90"/>
    </row>
    <row r="23" spans="2:10" ht="15.75" x14ac:dyDescent="0.25">
      <c r="B23" s="172" t="s">
        <v>87</v>
      </c>
      <c r="C23" s="172"/>
      <c r="D23" s="172"/>
      <c r="E23" s="89" t="s">
        <v>87</v>
      </c>
      <c r="F23" s="90"/>
      <c r="G23" s="90"/>
      <c r="H23" s="90"/>
      <c r="I23" s="90"/>
      <c r="J23" s="90"/>
    </row>
  </sheetData>
  <mergeCells count="32">
    <mergeCell ref="J10:J11"/>
    <mergeCell ref="J12:J13"/>
    <mergeCell ref="D12:I12"/>
    <mergeCell ref="D10:I10"/>
    <mergeCell ref="B2:J2"/>
    <mergeCell ref="J8:J9"/>
    <mergeCell ref="F8:I8"/>
    <mergeCell ref="B10:B11"/>
    <mergeCell ref="C10:C11"/>
    <mergeCell ref="B8:B9"/>
    <mergeCell ref="C8:C9"/>
    <mergeCell ref="B3:D3"/>
    <mergeCell ref="E3:J3"/>
    <mergeCell ref="B4:D4"/>
    <mergeCell ref="E4:J4"/>
    <mergeCell ref="B5:D5"/>
    <mergeCell ref="E5:J5"/>
    <mergeCell ref="B6:D6"/>
    <mergeCell ref="E6:J6"/>
    <mergeCell ref="E7:J7"/>
    <mergeCell ref="B7:D7"/>
    <mergeCell ref="B23:D23"/>
    <mergeCell ref="B21:D21"/>
    <mergeCell ref="J14:J17"/>
    <mergeCell ref="D14:I14"/>
    <mergeCell ref="B14:B17"/>
    <mergeCell ref="C14:C17"/>
    <mergeCell ref="B12:B13"/>
    <mergeCell ref="C12:C13"/>
    <mergeCell ref="D16:I16"/>
    <mergeCell ref="B20:D20"/>
    <mergeCell ref="B22:D22"/>
  </mergeCells>
  <pageMargins left="0.25" right="0.25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26"/>
  <sheetViews>
    <sheetView topLeftCell="A7" zoomScale="80" zoomScaleNormal="80" workbookViewId="0">
      <selection activeCell="R26" sqref="R26"/>
    </sheetView>
  </sheetViews>
  <sheetFormatPr defaultColWidth="8.85546875" defaultRowHeight="15" x14ac:dyDescent="0.25"/>
  <cols>
    <col min="1" max="1" width="5.28515625" customWidth="1"/>
    <col min="2" max="2" width="17.42578125" customWidth="1"/>
    <col min="3" max="3" width="13.7109375" customWidth="1"/>
    <col min="4" max="4" width="15" customWidth="1"/>
    <col min="5" max="5" width="15.140625" customWidth="1"/>
    <col min="6" max="6" width="13" customWidth="1"/>
    <col min="7" max="7" width="13.28515625" customWidth="1"/>
    <col min="8" max="8" width="17.42578125" customWidth="1"/>
    <col min="9" max="9" width="17.28515625" customWidth="1"/>
    <col min="10" max="10" width="12.140625" customWidth="1"/>
    <col min="11" max="12" width="12.42578125" customWidth="1"/>
    <col min="13" max="13" width="13.140625" customWidth="1"/>
    <col min="14" max="14" width="16.140625" customWidth="1"/>
    <col min="15" max="15" width="12.42578125" customWidth="1"/>
    <col min="16" max="16" width="12.7109375" customWidth="1"/>
    <col min="17" max="17" width="13.85546875" customWidth="1"/>
    <col min="18" max="18" width="12.28515625" customWidth="1"/>
    <col min="19" max="19" width="12.140625" customWidth="1"/>
    <col min="20" max="20" width="12.85546875" customWidth="1"/>
    <col min="21" max="21" width="12.7109375" customWidth="1"/>
  </cols>
  <sheetData>
    <row r="2" spans="2:21" ht="21" x14ac:dyDescent="0.35">
      <c r="B2" s="188" t="s">
        <v>12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2:21" s="2" customFormat="1" ht="15.75" x14ac:dyDescent="0.25">
      <c r="B3" s="198" t="s">
        <v>48</v>
      </c>
      <c r="C3" s="199"/>
      <c r="D3" s="199"/>
      <c r="E3" s="200"/>
      <c r="F3" s="189"/>
      <c r="G3" s="190"/>
      <c r="H3" s="190"/>
      <c r="I3" s="190"/>
      <c r="J3" s="190"/>
      <c r="K3" s="190"/>
      <c r="L3" s="190"/>
      <c r="M3" s="191"/>
    </row>
    <row r="4" spans="2:21" s="2" customFormat="1" ht="15.75" x14ac:dyDescent="0.25">
      <c r="B4" s="201" t="s">
        <v>67</v>
      </c>
      <c r="C4" s="202"/>
      <c r="D4" s="202"/>
      <c r="E4" s="203"/>
      <c r="F4" s="192"/>
      <c r="G4" s="193"/>
      <c r="H4" s="193"/>
      <c r="I4" s="193"/>
      <c r="J4" s="193"/>
      <c r="K4" s="193"/>
      <c r="L4" s="193"/>
      <c r="M4" s="194"/>
    </row>
    <row r="5" spans="2:21" s="2" customFormat="1" ht="15.75" x14ac:dyDescent="0.25">
      <c r="B5" s="201" t="s">
        <v>55</v>
      </c>
      <c r="C5" s="202"/>
      <c r="D5" s="202"/>
      <c r="E5" s="203"/>
      <c r="F5" s="192"/>
      <c r="G5" s="193"/>
      <c r="H5" s="193"/>
      <c r="I5" s="193"/>
      <c r="J5" s="193"/>
      <c r="K5" s="193"/>
      <c r="L5" s="193"/>
      <c r="M5" s="194"/>
    </row>
    <row r="6" spans="2:21" s="2" customFormat="1" ht="37.5" customHeight="1" x14ac:dyDescent="0.25">
      <c r="B6" s="201" t="s">
        <v>72</v>
      </c>
      <c r="C6" s="202"/>
      <c r="D6" s="202"/>
      <c r="E6" s="203"/>
      <c r="F6" s="192"/>
      <c r="G6" s="193"/>
      <c r="H6" s="193"/>
      <c r="I6" s="193"/>
      <c r="J6" s="193"/>
      <c r="K6" s="193"/>
      <c r="L6" s="193"/>
      <c r="M6" s="194"/>
    </row>
    <row r="7" spans="2:21" s="2" customFormat="1" ht="33.6" customHeight="1" x14ac:dyDescent="0.25">
      <c r="B7" s="204" t="s">
        <v>49</v>
      </c>
      <c r="C7" s="205"/>
      <c r="D7" s="205"/>
      <c r="E7" s="206"/>
      <c r="F7" s="195"/>
      <c r="G7" s="196"/>
      <c r="H7" s="196"/>
      <c r="I7" s="196"/>
      <c r="J7" s="196"/>
      <c r="K7" s="196"/>
      <c r="L7" s="196"/>
      <c r="M7" s="197"/>
    </row>
    <row r="8" spans="2:21" s="2" customFormat="1" ht="18.75" x14ac:dyDescent="0.3">
      <c r="B8" s="4"/>
      <c r="C8" s="4"/>
      <c r="D8" s="4"/>
      <c r="E8" s="4"/>
      <c r="F8" s="4"/>
      <c r="G8" s="4"/>
      <c r="H8" s="4"/>
      <c r="I8" s="4"/>
    </row>
    <row r="9" spans="2:21" s="2" customFormat="1" ht="18.75" x14ac:dyDescent="0.3">
      <c r="B9" s="4"/>
      <c r="C9" s="4"/>
      <c r="D9" s="4"/>
      <c r="E9" s="4"/>
      <c r="F9" s="4"/>
      <c r="G9" s="4"/>
      <c r="H9" s="4"/>
      <c r="U9" s="3" t="s">
        <v>19</v>
      </c>
    </row>
    <row r="10" spans="2:21" ht="29.25" customHeight="1" x14ac:dyDescent="0.25">
      <c r="B10" s="212" t="s">
        <v>10</v>
      </c>
      <c r="C10" s="210" t="s">
        <v>39</v>
      </c>
      <c r="D10" s="211"/>
      <c r="E10" s="211"/>
      <c r="F10" s="211"/>
      <c r="G10" s="211"/>
      <c r="H10" s="211"/>
      <c r="I10" s="88"/>
      <c r="J10" s="212" t="s">
        <v>64</v>
      </c>
      <c r="K10" s="212"/>
      <c r="L10" s="212"/>
      <c r="M10" s="212"/>
      <c r="N10" s="212" t="s">
        <v>65</v>
      </c>
      <c r="O10" s="212"/>
      <c r="P10" s="212"/>
      <c r="Q10" s="212"/>
      <c r="R10" s="212" t="s">
        <v>66</v>
      </c>
      <c r="S10" s="212"/>
      <c r="T10" s="212"/>
      <c r="U10" s="212"/>
    </row>
    <row r="11" spans="2:21" ht="71.25" x14ac:dyDescent="0.25">
      <c r="B11" s="212"/>
      <c r="C11" s="7" t="s">
        <v>37</v>
      </c>
      <c r="D11" s="7" t="s">
        <v>38</v>
      </c>
      <c r="E11" s="7" t="s">
        <v>58</v>
      </c>
      <c r="F11" s="7" t="s">
        <v>59</v>
      </c>
      <c r="G11" s="7" t="s">
        <v>60</v>
      </c>
      <c r="H11" s="7" t="s">
        <v>61</v>
      </c>
      <c r="I11" s="7" t="s">
        <v>22</v>
      </c>
      <c r="J11" s="7" t="s">
        <v>15</v>
      </c>
      <c r="K11" s="7" t="s">
        <v>58</v>
      </c>
      <c r="L11" s="7" t="s">
        <v>62</v>
      </c>
      <c r="M11" s="7" t="s">
        <v>63</v>
      </c>
      <c r="N11" s="7" t="s">
        <v>15</v>
      </c>
      <c r="O11" s="7" t="s">
        <v>58</v>
      </c>
      <c r="P11" s="7" t="s">
        <v>62</v>
      </c>
      <c r="Q11" s="7" t="s">
        <v>63</v>
      </c>
      <c r="R11" s="7" t="s">
        <v>15</v>
      </c>
      <c r="S11" s="7" t="s">
        <v>58</v>
      </c>
      <c r="T11" s="7" t="s">
        <v>62</v>
      </c>
      <c r="U11" s="7" t="s">
        <v>63</v>
      </c>
    </row>
    <row r="12" spans="2:21" ht="15.75" x14ac:dyDescent="0.25">
      <c r="B12" s="71" t="s">
        <v>4</v>
      </c>
      <c r="C12" s="72">
        <f>'SCH II Budget IPP'!H11+'SCH II Budget IPL'!H12</f>
        <v>0</v>
      </c>
      <c r="D12" s="73">
        <f>'SCH II Budget IPL'!H12</f>
        <v>0</v>
      </c>
      <c r="E12" s="73">
        <f>'SCH II Budget IPP'!H12</f>
        <v>0</v>
      </c>
      <c r="F12" s="73">
        <f>'SCH II Budget IPL'!H13</f>
        <v>0</v>
      </c>
      <c r="G12" s="73">
        <f>'SCH II Budget IPP'!H13</f>
        <v>0</v>
      </c>
      <c r="H12" s="73">
        <f>SUM(F12:G12)</f>
        <v>0</v>
      </c>
      <c r="I12" s="74" t="e">
        <f>H12/H16</f>
        <v>#DIV/0!</v>
      </c>
      <c r="J12" s="73">
        <f>'SCH II Budget IPL'!E12</f>
        <v>0</v>
      </c>
      <c r="K12" s="73">
        <f>'SCH II Budget IPP'!E12</f>
        <v>0</v>
      </c>
      <c r="L12" s="75">
        <f>'SCH II Budget IPL'!E13</f>
        <v>0</v>
      </c>
      <c r="M12" s="73">
        <f>'SCH II Budget IPP'!E13</f>
        <v>0</v>
      </c>
      <c r="N12" s="73">
        <f>'SCH II Budget IPL'!F12</f>
        <v>0</v>
      </c>
      <c r="O12" s="73">
        <f>'SCH II Budget IPP'!F12</f>
        <v>0</v>
      </c>
      <c r="P12" s="75">
        <f>'SCH II Budget IPL'!F13</f>
        <v>0</v>
      </c>
      <c r="Q12" s="73">
        <f>'SCH II Budget IPP'!G13</f>
        <v>0</v>
      </c>
      <c r="R12" s="73">
        <f>'SCH II Budget IPL'!G12</f>
        <v>0</v>
      </c>
      <c r="S12" s="73">
        <f>'SCH II Budget IPP'!G12</f>
        <v>0</v>
      </c>
      <c r="T12" s="75">
        <f>'SCH II Budget IPL'!G13</f>
        <v>0</v>
      </c>
      <c r="U12" s="73">
        <f>'SCH II Budget IPP'!G13</f>
        <v>0</v>
      </c>
    </row>
    <row r="13" spans="2:21" ht="15.75" x14ac:dyDescent="0.25">
      <c r="B13" s="76" t="s">
        <v>5</v>
      </c>
      <c r="C13" s="77">
        <f>'SCH II Budget IPP'!H18+'SCH II Budget IPL'!H19</f>
        <v>0</v>
      </c>
      <c r="D13" s="78">
        <f>'SCH II Budget IPL'!H19</f>
        <v>0</v>
      </c>
      <c r="E13" s="78">
        <f>'SCH II Budget IPP'!H18</f>
        <v>0</v>
      </c>
      <c r="F13" s="78">
        <f>'SCH II Budget IPL'!H20</f>
        <v>0</v>
      </c>
      <c r="G13" s="78">
        <f>'SCH II Budget IPP'!H19</f>
        <v>0</v>
      </c>
      <c r="H13" s="78">
        <f t="shared" ref="H13:H14" si="0">SUM(F13:G13)</f>
        <v>0</v>
      </c>
      <c r="I13" s="74" t="e">
        <f>H13/H16</f>
        <v>#DIV/0!</v>
      </c>
      <c r="J13" s="78">
        <f>'SCH II Budget IPL'!E19</f>
        <v>0</v>
      </c>
      <c r="K13" s="78">
        <f>'SCH II Budget IPP'!E18</f>
        <v>0</v>
      </c>
      <c r="L13" s="78">
        <f>'SCH II Budget IPL'!E20</f>
        <v>0</v>
      </c>
      <c r="M13" s="78">
        <f>'SCH II Budget IPP'!E19</f>
        <v>0</v>
      </c>
      <c r="N13" s="78">
        <f>'SCH II Budget IPL'!F19</f>
        <v>0</v>
      </c>
      <c r="O13" s="78">
        <f>'SCH II Budget IPP'!F18</f>
        <v>0</v>
      </c>
      <c r="P13" s="78">
        <f>'SCH II Budget IPL'!F20</f>
        <v>0</v>
      </c>
      <c r="Q13" s="78">
        <f>'SCH II Budget IPP'!F19</f>
        <v>0</v>
      </c>
      <c r="R13" s="78">
        <f>'SCH II Budget IPL'!G19</f>
        <v>0</v>
      </c>
      <c r="S13" s="78">
        <f>'SCH II Budget IPP'!G18</f>
        <v>0</v>
      </c>
      <c r="T13" s="78">
        <f>'SCH II Budget IPL'!G20</f>
        <v>0</v>
      </c>
      <c r="U13" s="78">
        <f>'SCH II Budget IPP'!G19</f>
        <v>0</v>
      </c>
    </row>
    <row r="14" spans="2:21" ht="15.75" x14ac:dyDescent="0.25">
      <c r="B14" s="76" t="s">
        <v>6</v>
      </c>
      <c r="C14" s="77">
        <f>'SCH II Budget IPP'!H22+'SCH II Budget IPL'!H23</f>
        <v>0</v>
      </c>
      <c r="D14" s="78">
        <f>'SCH II Budget IPL'!H23</f>
        <v>0</v>
      </c>
      <c r="E14" s="78">
        <f>'SCH II Budget IPP'!H22</f>
        <v>0</v>
      </c>
      <c r="F14" s="78">
        <f>'SCH II Budget IPL'!H24</f>
        <v>0</v>
      </c>
      <c r="G14" s="78">
        <f>'SCH II Budget IPP'!H23</f>
        <v>0</v>
      </c>
      <c r="H14" s="78">
        <f t="shared" si="0"/>
        <v>0</v>
      </c>
      <c r="I14" s="74" t="e">
        <f>H14/H16</f>
        <v>#DIV/0!</v>
      </c>
      <c r="J14" s="78">
        <f>'SCH II Budget IPL'!E23</f>
        <v>0</v>
      </c>
      <c r="K14" s="78">
        <f>'SCH II Budget IPP'!E22</f>
        <v>0</v>
      </c>
      <c r="L14" s="78">
        <f>'SCH II Budget IPL'!E24</f>
        <v>0</v>
      </c>
      <c r="M14" s="78">
        <f>'SCH II Budget IPP'!E23</f>
        <v>0</v>
      </c>
      <c r="N14" s="78">
        <f>'SCH II Budget IPL'!F23</f>
        <v>0</v>
      </c>
      <c r="O14" s="78">
        <f>'SCH II Budget IPP'!F22</f>
        <v>0</v>
      </c>
      <c r="P14" s="78">
        <f>'SCH II Budget IPL'!F24</f>
        <v>0</v>
      </c>
      <c r="Q14" s="78">
        <f>'SCH II Budget IPP'!F23</f>
        <v>0</v>
      </c>
      <c r="R14" s="78">
        <f>'SCH II Budget IPL'!G23</f>
        <v>0</v>
      </c>
      <c r="S14" s="78">
        <f>'SCH II Budget IPP'!G22</f>
        <v>0</v>
      </c>
      <c r="T14" s="78">
        <f>'SCH II Budget IPL'!G24</f>
        <v>0</v>
      </c>
      <c r="U14" s="78">
        <f>'SCH II Budget IPP'!G22</f>
        <v>0</v>
      </c>
    </row>
    <row r="15" spans="2:21" ht="15.75" x14ac:dyDescent="0.25">
      <c r="B15" s="79" t="s">
        <v>7</v>
      </c>
      <c r="C15" s="80">
        <f>'SCH II Budget IPP'!H27+'SCH II Budget IPL'!H28</f>
        <v>0</v>
      </c>
      <c r="D15" s="81">
        <f>'SCH II Budget IPL'!H28</f>
        <v>0</v>
      </c>
      <c r="E15" s="81">
        <f>'SCH II Budget IPP'!H27</f>
        <v>0</v>
      </c>
      <c r="F15" s="81">
        <f>'SCH II Budget IPL'!H29</f>
        <v>0</v>
      </c>
      <c r="G15" s="81">
        <f>'SCH II Budget IPP'!H28</f>
        <v>0</v>
      </c>
      <c r="H15" s="81">
        <f>SUM(F15:G15)</f>
        <v>0</v>
      </c>
      <c r="I15" s="74" t="e">
        <f>H15/H16</f>
        <v>#DIV/0!</v>
      </c>
      <c r="J15" s="81">
        <f>'SCH II Budget IPL'!E28</f>
        <v>0</v>
      </c>
      <c r="K15" s="81">
        <f>'SCH II Budget IPP'!E27</f>
        <v>0</v>
      </c>
      <c r="L15" s="81">
        <f>'SCH II Budget IPL'!E29</f>
        <v>0</v>
      </c>
      <c r="M15" s="81">
        <f>'SCH II Budget IPP'!E28</f>
        <v>0</v>
      </c>
      <c r="N15" s="81">
        <f>'SCH II Budget IPL'!F28</f>
        <v>0</v>
      </c>
      <c r="O15" s="81">
        <f>'SCH II Budget IPP'!F27</f>
        <v>0</v>
      </c>
      <c r="P15" s="81">
        <f>'SCH II Budget IPL'!F29</f>
        <v>0</v>
      </c>
      <c r="Q15" s="81">
        <f>'SCH II Budget IPP'!F28</f>
        <v>0</v>
      </c>
      <c r="R15" s="81">
        <f>'SCH II Budget IPL'!G28</f>
        <v>0</v>
      </c>
      <c r="S15" s="81">
        <f>'SCH II Budget IPP'!G27</f>
        <v>0</v>
      </c>
      <c r="T15" s="81">
        <f>'SCH II Budget IPL'!G29</f>
        <v>0</v>
      </c>
      <c r="U15" s="81">
        <f>'SCH II Budget IPP'!G28</f>
        <v>0</v>
      </c>
    </row>
    <row r="16" spans="2:21" ht="15.75" x14ac:dyDescent="0.25">
      <c r="B16" s="8" t="s">
        <v>2</v>
      </c>
      <c r="C16" s="9">
        <f>SUM(C12:C15)</f>
        <v>0</v>
      </c>
      <c r="D16" s="9">
        <f t="shared" ref="D16" si="1">SUM(D12:D15)</f>
        <v>0</v>
      </c>
      <c r="E16" s="10">
        <f t="shared" ref="E16:H16" si="2">SUM(E12:E15)</f>
        <v>0</v>
      </c>
      <c r="F16" s="10">
        <f t="shared" si="2"/>
        <v>0</v>
      </c>
      <c r="G16" s="10">
        <f t="shared" si="2"/>
        <v>0</v>
      </c>
      <c r="H16" s="10">
        <f t="shared" si="2"/>
        <v>0</v>
      </c>
      <c r="I16" s="11" t="e">
        <f>SUM(I12:I15)</f>
        <v>#DIV/0!</v>
      </c>
      <c r="J16" s="10">
        <f t="shared" ref="J16:K16" si="3">SUM(J12:J15)</f>
        <v>0</v>
      </c>
      <c r="K16" s="10">
        <f t="shared" si="3"/>
        <v>0</v>
      </c>
      <c r="L16" s="10">
        <f t="shared" ref="L16:O16" si="4">SUM(L12:L15)</f>
        <v>0</v>
      </c>
      <c r="M16" s="10">
        <f t="shared" si="4"/>
        <v>0</v>
      </c>
      <c r="N16" s="10">
        <f t="shared" si="4"/>
        <v>0</v>
      </c>
      <c r="O16" s="10">
        <f t="shared" si="4"/>
        <v>0</v>
      </c>
      <c r="P16" s="10">
        <f t="shared" ref="P16:S16" si="5">SUM(P12:P15)</f>
        <v>0</v>
      </c>
      <c r="Q16" s="10">
        <f t="shared" si="5"/>
        <v>0</v>
      </c>
      <c r="R16" s="10">
        <f t="shared" si="5"/>
        <v>0</v>
      </c>
      <c r="S16" s="10">
        <f t="shared" si="5"/>
        <v>0</v>
      </c>
      <c r="T16" s="10">
        <f t="shared" ref="T16:U16" si="6">SUM(T12:T15)</f>
        <v>0</v>
      </c>
      <c r="U16" s="10">
        <f t="shared" si="6"/>
        <v>0</v>
      </c>
    </row>
    <row r="17" spans="2:14" x14ac:dyDescent="0.25">
      <c r="C17" s="5">
        <f>'SCH II Budget IPL'!H30+'SCH II Budget IPP'!H29-'SCH II Budget Snapshot'!C16</f>
        <v>0</v>
      </c>
      <c r="F17" s="6"/>
      <c r="G17" s="6"/>
    </row>
    <row r="18" spans="2:14" ht="15.75" x14ac:dyDescent="0.25">
      <c r="B18" s="87"/>
      <c r="C18" s="87"/>
      <c r="D18" s="87"/>
      <c r="E18" s="87"/>
      <c r="F18" s="87"/>
      <c r="G18" s="87"/>
      <c r="H18" s="87"/>
      <c r="I18" s="87"/>
      <c r="J18" s="87"/>
      <c r="L18" s="26"/>
      <c r="N18" s="26"/>
    </row>
    <row r="19" spans="2:14" ht="15.75" customHeight="1" x14ac:dyDescent="0.25">
      <c r="B19" s="215" t="s">
        <v>79</v>
      </c>
      <c r="C19" s="215"/>
      <c r="D19" s="215"/>
      <c r="E19" s="215"/>
      <c r="F19" s="215"/>
      <c r="G19" s="218">
        <f>H16</f>
        <v>0</v>
      </c>
      <c r="H19" s="218"/>
      <c r="M19" s="26"/>
    </row>
    <row r="20" spans="2:14" ht="15.75" x14ac:dyDescent="0.25">
      <c r="B20" s="216" t="s">
        <v>80</v>
      </c>
      <c r="C20" s="216"/>
      <c r="D20" s="216"/>
      <c r="E20" s="216"/>
      <c r="F20" s="216"/>
      <c r="G20" s="218">
        <f>L16+M16+P16+Q16</f>
        <v>0</v>
      </c>
      <c r="H20" s="218"/>
    </row>
    <row r="21" spans="2:14" ht="15.75" x14ac:dyDescent="0.25">
      <c r="B21" s="217" t="s">
        <v>81</v>
      </c>
      <c r="C21" s="217"/>
      <c r="D21" s="217"/>
      <c r="E21" s="217"/>
      <c r="F21" s="217"/>
      <c r="G21" s="218">
        <f>G19-G20</f>
        <v>0</v>
      </c>
      <c r="H21" s="218"/>
    </row>
    <row r="23" spans="2:14" ht="35.25" customHeight="1" x14ac:dyDescent="0.25">
      <c r="B23" s="222" t="s">
        <v>82</v>
      </c>
      <c r="C23" s="223"/>
      <c r="D23" s="223"/>
      <c r="E23" s="224"/>
      <c r="F23" s="214" t="s">
        <v>85</v>
      </c>
      <c r="G23" s="214"/>
      <c r="H23" s="214"/>
      <c r="I23" s="214"/>
      <c r="J23" s="112"/>
      <c r="K23" s="112"/>
      <c r="L23" s="112"/>
      <c r="M23" s="112"/>
      <c r="N23" s="112"/>
    </row>
    <row r="24" spans="2:14" ht="93" customHeight="1" x14ac:dyDescent="0.25">
      <c r="B24" s="219"/>
      <c r="C24" s="220"/>
      <c r="D24" s="220"/>
      <c r="E24" s="221"/>
      <c r="F24" s="213"/>
      <c r="G24" s="213"/>
      <c r="H24" s="213"/>
      <c r="I24" s="213"/>
      <c r="J24" s="90"/>
      <c r="K24" s="90"/>
      <c r="L24" s="90"/>
      <c r="M24" s="90"/>
      <c r="N24" s="90"/>
    </row>
    <row r="25" spans="2:14" ht="15.75" customHeight="1" x14ac:dyDescent="0.25">
      <c r="B25" s="207" t="s">
        <v>84</v>
      </c>
      <c r="C25" s="208"/>
      <c r="D25" s="208"/>
      <c r="E25" s="209"/>
      <c r="F25" s="213" t="s">
        <v>86</v>
      </c>
      <c r="G25" s="213"/>
      <c r="H25" s="213"/>
      <c r="I25" s="213"/>
      <c r="J25" s="90"/>
      <c r="K25" s="90"/>
      <c r="L25" s="90"/>
      <c r="M25" s="90"/>
      <c r="N25" s="90"/>
    </row>
    <row r="26" spans="2:14" ht="15.75" customHeight="1" x14ac:dyDescent="0.25">
      <c r="B26" s="207" t="s">
        <v>83</v>
      </c>
      <c r="C26" s="208"/>
      <c r="D26" s="208"/>
      <c r="E26" s="209"/>
      <c r="F26" s="213" t="s">
        <v>88</v>
      </c>
      <c r="G26" s="213"/>
      <c r="H26" s="213"/>
      <c r="I26" s="213"/>
      <c r="J26" s="90"/>
      <c r="K26" s="90"/>
      <c r="L26" s="90"/>
      <c r="M26" s="90"/>
      <c r="N26" s="90"/>
    </row>
  </sheetData>
  <sheetProtection selectLockedCells="1"/>
  <mergeCells count="30">
    <mergeCell ref="R10:U10"/>
    <mergeCell ref="G19:H19"/>
    <mergeCell ref="G20:H20"/>
    <mergeCell ref="G21:H21"/>
    <mergeCell ref="B24:E24"/>
    <mergeCell ref="B23:E23"/>
    <mergeCell ref="N10:Q10"/>
    <mergeCell ref="B25:E25"/>
    <mergeCell ref="B26:E26"/>
    <mergeCell ref="C10:H10"/>
    <mergeCell ref="J10:M10"/>
    <mergeCell ref="B10:B11"/>
    <mergeCell ref="F26:I26"/>
    <mergeCell ref="F25:I25"/>
    <mergeCell ref="F24:I24"/>
    <mergeCell ref="F23:I23"/>
    <mergeCell ref="B19:F19"/>
    <mergeCell ref="B20:F20"/>
    <mergeCell ref="B21:F21"/>
    <mergeCell ref="B2:M2"/>
    <mergeCell ref="F3:M3"/>
    <mergeCell ref="F4:M4"/>
    <mergeCell ref="F5:M5"/>
    <mergeCell ref="F7:M7"/>
    <mergeCell ref="B3:E3"/>
    <mergeCell ref="B4:E4"/>
    <mergeCell ref="B5:E5"/>
    <mergeCell ref="B6:E6"/>
    <mergeCell ref="B7:E7"/>
    <mergeCell ref="F6:M6"/>
  </mergeCells>
  <pageMargins left="0.25" right="0.25" top="0.75" bottom="0.75" header="0.3" footer="0.3"/>
  <pageSetup paperSize="9" scale="52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45"/>
  <sheetViews>
    <sheetView tabSelected="1" topLeftCell="A19" zoomScale="90" zoomScaleNormal="90" workbookViewId="0">
      <selection activeCell="B12" sqref="B12"/>
    </sheetView>
  </sheetViews>
  <sheetFormatPr defaultColWidth="8.7109375" defaultRowHeight="15" x14ac:dyDescent="0.25"/>
  <cols>
    <col min="1" max="1" width="1.42578125" style="14" customWidth="1"/>
    <col min="2" max="2" width="39.85546875" style="14" customWidth="1"/>
    <col min="3" max="3" width="50.42578125" style="14" customWidth="1"/>
    <col min="4" max="4" width="18.7109375" style="14" customWidth="1"/>
    <col min="5" max="7" width="14.42578125" style="15" customWidth="1"/>
    <col min="8" max="8" width="13.42578125" style="15" customWidth="1"/>
    <col min="9" max="16384" width="8.7109375" style="14"/>
  </cols>
  <sheetData>
    <row r="2" spans="2:8" ht="21" x14ac:dyDescent="0.25">
      <c r="B2" s="121" t="s">
        <v>54</v>
      </c>
      <c r="C2" s="121"/>
      <c r="D2" s="121"/>
      <c r="E2" s="121"/>
      <c r="F2" s="121"/>
      <c r="G2" s="121"/>
      <c r="H2" s="121"/>
    </row>
    <row r="3" spans="2:8" s="16" customFormat="1" ht="15.75" x14ac:dyDescent="0.25">
      <c r="B3" s="82" t="s">
        <v>48</v>
      </c>
      <c r="C3" s="126"/>
      <c r="D3" s="127"/>
      <c r="E3" s="127"/>
      <c r="F3" s="127"/>
      <c r="G3" s="127"/>
      <c r="H3" s="127"/>
    </row>
    <row r="4" spans="2:8" s="16" customFormat="1" ht="15.75" x14ac:dyDescent="0.25">
      <c r="B4" s="70" t="s">
        <v>67</v>
      </c>
      <c r="C4" s="126"/>
      <c r="D4" s="127"/>
      <c r="E4" s="127"/>
      <c r="F4" s="127"/>
      <c r="G4" s="127"/>
      <c r="H4" s="127"/>
    </row>
    <row r="5" spans="2:8" s="16" customFormat="1" ht="15.75" x14ac:dyDescent="0.25">
      <c r="B5" s="83" t="s">
        <v>55</v>
      </c>
      <c r="C5" s="126"/>
      <c r="D5" s="127"/>
      <c r="E5" s="127"/>
      <c r="F5" s="127"/>
      <c r="G5" s="127"/>
      <c r="H5" s="127"/>
    </row>
    <row r="6" spans="2:8" s="16" customFormat="1" ht="15.75" x14ac:dyDescent="0.25">
      <c r="B6" s="83" t="s">
        <v>72</v>
      </c>
      <c r="C6" s="126"/>
      <c r="D6" s="127"/>
      <c r="E6" s="127"/>
      <c r="F6" s="127"/>
      <c r="G6" s="127"/>
      <c r="H6" s="127"/>
    </row>
    <row r="7" spans="2:8" s="16" customFormat="1" ht="30.95" customHeight="1" x14ac:dyDescent="0.25">
      <c r="B7" s="68" t="s">
        <v>49</v>
      </c>
      <c r="C7" s="126"/>
      <c r="D7" s="127"/>
      <c r="E7" s="127"/>
      <c r="F7" s="127"/>
      <c r="G7" s="127"/>
      <c r="H7" s="127"/>
    </row>
    <row r="8" spans="2:8" ht="15.75" x14ac:dyDescent="0.25">
      <c r="B8" s="187" t="s">
        <v>29</v>
      </c>
      <c r="C8" s="186" t="s">
        <v>0</v>
      </c>
      <c r="D8" s="186" t="s">
        <v>34</v>
      </c>
      <c r="E8" s="186" t="s">
        <v>30</v>
      </c>
      <c r="F8" s="186"/>
      <c r="G8" s="186"/>
      <c r="H8" s="186" t="s">
        <v>25</v>
      </c>
    </row>
    <row r="9" spans="2:8" ht="15.75" x14ac:dyDescent="0.25">
      <c r="B9" s="187"/>
      <c r="C9" s="186"/>
      <c r="D9" s="186"/>
      <c r="E9" s="24" t="s">
        <v>31</v>
      </c>
      <c r="F9" s="24" t="s">
        <v>32</v>
      </c>
      <c r="G9" s="24" t="s">
        <v>33</v>
      </c>
      <c r="H9" s="186"/>
    </row>
    <row r="10" spans="2:8" ht="31.5" x14ac:dyDescent="0.25">
      <c r="B10" s="61" t="s">
        <v>40</v>
      </c>
      <c r="C10" s="61"/>
      <c r="D10" s="62" t="s">
        <v>41</v>
      </c>
      <c r="E10" s="28"/>
      <c r="F10" s="28"/>
      <c r="G10" s="28"/>
      <c r="H10" s="28"/>
    </row>
    <row r="11" spans="2:8" ht="15.75" x14ac:dyDescent="0.25">
      <c r="B11" s="43"/>
      <c r="C11" s="44"/>
      <c r="D11" s="45"/>
      <c r="E11" s="65">
        <f>'SCH II Budget IPL'!E11</f>
        <v>0</v>
      </c>
      <c r="F11" s="65">
        <f>'SCH II Budget IPL'!F11</f>
        <v>0</v>
      </c>
      <c r="G11" s="65">
        <f>'SCH II Budget IPL'!G11</f>
        <v>0</v>
      </c>
      <c r="H11" s="65">
        <f t="shared" ref="H11:H12" si="0">SUM(E11:G11)</f>
        <v>0</v>
      </c>
    </row>
    <row r="12" spans="2:8" ht="15.75" x14ac:dyDescent="0.25">
      <c r="B12" s="29"/>
      <c r="C12" s="44"/>
      <c r="D12" s="45"/>
      <c r="E12" s="65">
        <f>'SCH II Budget IPP'!E11</f>
        <v>0</v>
      </c>
      <c r="F12" s="65">
        <f>'SCH II Budget IPP'!F11</f>
        <v>0</v>
      </c>
      <c r="G12" s="65">
        <f>'SCH II Budget IPP'!G11</f>
        <v>0</v>
      </c>
      <c r="H12" s="65">
        <f t="shared" si="0"/>
        <v>0</v>
      </c>
    </row>
    <row r="13" spans="2:8" ht="15.75" x14ac:dyDescent="0.25">
      <c r="B13" s="93"/>
      <c r="C13" s="94"/>
      <c r="D13" s="64"/>
      <c r="E13" s="32"/>
      <c r="F13" s="32"/>
      <c r="G13" s="32"/>
      <c r="H13" s="32"/>
    </row>
    <row r="14" spans="2:8" ht="15.75" x14ac:dyDescent="0.25">
      <c r="B14" s="225" t="s">
        <v>43</v>
      </c>
      <c r="C14" s="226"/>
      <c r="D14" s="55"/>
      <c r="E14" s="65">
        <f>SUM(E11:E12)</f>
        <v>0</v>
      </c>
      <c r="F14" s="65">
        <f>SUM(F11:F12)</f>
        <v>0</v>
      </c>
      <c r="G14" s="65">
        <f>SUM(G11:G12)</f>
        <v>0</v>
      </c>
      <c r="H14" s="65">
        <f>SUM(H11:H12)</f>
        <v>0</v>
      </c>
    </row>
    <row r="15" spans="2:8" ht="15.75" x14ac:dyDescent="0.25">
      <c r="B15" s="227" t="s">
        <v>44</v>
      </c>
      <c r="C15" s="228"/>
      <c r="D15" s="56"/>
      <c r="E15" s="66">
        <f>'SCH II Budget IPL'!E13+'SCH II Budget IPP'!E13</f>
        <v>0</v>
      </c>
      <c r="F15" s="66">
        <f>'SCH II Budget IPL'!F13+'SCH II Budget IPP'!F13</f>
        <v>0</v>
      </c>
      <c r="G15" s="66">
        <f>'SCH II Budget IPL'!G13+'SCH II Budget IPP'!G13</f>
        <v>0</v>
      </c>
      <c r="H15" s="66">
        <f>E15+F15+G15</f>
        <v>0</v>
      </c>
    </row>
    <row r="16" spans="2:8" ht="15.75" x14ac:dyDescent="0.25">
      <c r="B16" s="61" t="s">
        <v>26</v>
      </c>
      <c r="C16" s="61"/>
      <c r="D16" s="67" t="s">
        <v>20</v>
      </c>
      <c r="E16" s="28"/>
      <c r="F16" s="28"/>
      <c r="G16" s="28"/>
      <c r="H16" s="28"/>
    </row>
    <row r="17" spans="2:8" ht="15" customHeight="1" x14ac:dyDescent="0.25">
      <c r="B17" s="98"/>
      <c r="C17" s="35"/>
      <c r="D17" s="50"/>
      <c r="E17" s="65">
        <f>'SCH II Budget IPL'!E15</f>
        <v>0</v>
      </c>
      <c r="F17" s="65">
        <f>'SCH II Budget IPL'!F15</f>
        <v>0</v>
      </c>
      <c r="G17" s="65">
        <f>'SCH II Budget IPL'!G15</f>
        <v>0</v>
      </c>
      <c r="H17" s="65">
        <f>SUM(E17:G17)</f>
        <v>0</v>
      </c>
    </row>
    <row r="18" spans="2:8" ht="15" customHeight="1" x14ac:dyDescent="0.25">
      <c r="B18" s="98"/>
      <c r="C18" s="101"/>
      <c r="D18" s="102"/>
      <c r="E18" s="65">
        <f>'SCH II Budget IPL'!E16</f>
        <v>0</v>
      </c>
      <c r="F18" s="65">
        <f>'SCH II Budget IPL'!F16</f>
        <v>0</v>
      </c>
      <c r="G18" s="65">
        <f>'SCH II Budget IPL'!G16</f>
        <v>0</v>
      </c>
      <c r="H18" s="65">
        <f t="shared" ref="H18:H20" si="1">SUM(E18:G18)</f>
        <v>0</v>
      </c>
    </row>
    <row r="19" spans="2:8" ht="15" customHeight="1" x14ac:dyDescent="0.25">
      <c r="B19" s="98"/>
      <c r="C19" s="101"/>
      <c r="D19" s="102"/>
      <c r="E19" s="65">
        <f>'SCH II Budget IPL'!E17</f>
        <v>0</v>
      </c>
      <c r="F19" s="65">
        <f>'SCH II Budget IPL'!F17</f>
        <v>0</v>
      </c>
      <c r="G19" s="65">
        <f>'SCH II Budget IPL'!G17</f>
        <v>0</v>
      </c>
      <c r="H19" s="65">
        <f t="shared" si="1"/>
        <v>0</v>
      </c>
    </row>
    <row r="20" spans="2:8" ht="15" customHeight="1" x14ac:dyDescent="0.25">
      <c r="B20" s="35"/>
      <c r="C20" s="101"/>
      <c r="D20" s="102"/>
      <c r="E20" s="65">
        <f>'SCH II Budget IPL'!E18</f>
        <v>0</v>
      </c>
      <c r="F20" s="65">
        <f>'SCH II Budget IPL'!F18</f>
        <v>0</v>
      </c>
      <c r="G20" s="65">
        <f>'SCH II Budget IPL'!G18</f>
        <v>0</v>
      </c>
      <c r="H20" s="65">
        <f t="shared" si="1"/>
        <v>0</v>
      </c>
    </row>
    <row r="21" spans="2:8" ht="15.75" customHeight="1" x14ac:dyDescent="0.25">
      <c r="B21" s="35"/>
      <c r="C21" s="149"/>
      <c r="D21" s="150"/>
      <c r="E21" s="65">
        <f>'SCH II Budget IPP'!E15</f>
        <v>0</v>
      </c>
      <c r="F21" s="65">
        <f>'SCH II Budget IPP'!F15</f>
        <v>0</v>
      </c>
      <c r="G21" s="65">
        <f>'SCH II Budget IPP'!G15</f>
        <v>0</v>
      </c>
      <c r="H21" s="65">
        <f t="shared" ref="H21:H23" si="2">SUM(E21:G21)</f>
        <v>0</v>
      </c>
    </row>
    <row r="22" spans="2:8" ht="15.75" x14ac:dyDescent="0.25">
      <c r="B22" s="35"/>
      <c r="C22" s="160"/>
      <c r="D22" s="161"/>
      <c r="E22" s="65">
        <f>'SCH II Budget IPP'!E16</f>
        <v>0</v>
      </c>
      <c r="F22" s="65">
        <f>'SCH II Budget IPP'!F16</f>
        <v>0</v>
      </c>
      <c r="G22" s="65">
        <f>'SCH II Budget IPP'!G16</f>
        <v>0</v>
      </c>
      <c r="H22" s="65">
        <f t="shared" si="2"/>
        <v>0</v>
      </c>
    </row>
    <row r="23" spans="2:8" ht="15.75" customHeight="1" x14ac:dyDescent="0.25">
      <c r="B23" s="35"/>
      <c r="C23" s="160"/>
      <c r="D23" s="161"/>
      <c r="E23" s="65">
        <f>'SCH II Budget IPP'!E17</f>
        <v>0</v>
      </c>
      <c r="F23" s="65">
        <f>'SCH II Budget IPP'!F17</f>
        <v>0</v>
      </c>
      <c r="G23" s="65">
        <f>'SCH II Budget IPP'!G17</f>
        <v>0</v>
      </c>
      <c r="H23" s="65">
        <f t="shared" si="2"/>
        <v>0</v>
      </c>
    </row>
    <row r="24" spans="2:8" ht="15.75" x14ac:dyDescent="0.25">
      <c r="B24" s="64"/>
      <c r="C24" s="64"/>
      <c r="D24" s="55"/>
      <c r="E24" s="65"/>
      <c r="F24" s="65"/>
      <c r="G24" s="65"/>
      <c r="H24" s="65"/>
    </row>
    <row r="25" spans="2:8" ht="15" customHeight="1" x14ac:dyDescent="0.25">
      <c r="B25" s="151" t="s">
        <v>43</v>
      </c>
      <c r="C25" s="153"/>
      <c r="D25" s="63"/>
      <c r="E25" s="65">
        <f>SUM(E16:E23)</f>
        <v>0</v>
      </c>
      <c r="F25" s="65">
        <f>SUM(F16:F23)</f>
        <v>0</v>
      </c>
      <c r="G25" s="65">
        <f>SUM(G16:G23)</f>
        <v>0</v>
      </c>
      <c r="H25" s="65">
        <f>SUM(E25:G25)</f>
        <v>0</v>
      </c>
    </row>
    <row r="26" spans="2:8" ht="15" customHeight="1" x14ac:dyDescent="0.25">
      <c r="B26" s="154" t="s">
        <v>45</v>
      </c>
      <c r="C26" s="156"/>
      <c r="D26" s="68"/>
      <c r="E26" s="66">
        <f>'SCH II Budget IPL'!E20+'SCH II Budget IPP'!E19</f>
        <v>0</v>
      </c>
      <c r="F26" s="66">
        <f>'SCH II Budget IPL'!F20+'SCH II Budget IPP'!F19</f>
        <v>0</v>
      </c>
      <c r="G26" s="66">
        <f>'SCH II Budget IPL'!G20+'SCH II Budget IPP'!G19</f>
        <v>0</v>
      </c>
      <c r="H26" s="66">
        <f>SUM(E26:G26)</f>
        <v>0</v>
      </c>
    </row>
    <row r="27" spans="2:8" ht="31.5" x14ac:dyDescent="0.25">
      <c r="B27" s="61" t="s">
        <v>1</v>
      </c>
      <c r="C27" s="61"/>
      <c r="D27" s="62" t="s">
        <v>41</v>
      </c>
      <c r="E27" s="28"/>
      <c r="F27" s="28"/>
      <c r="G27" s="28"/>
      <c r="H27" s="28"/>
    </row>
    <row r="28" spans="2:8" ht="15.75" x14ac:dyDescent="0.25">
      <c r="B28" s="35"/>
      <c r="C28" s="64"/>
      <c r="D28" s="32"/>
      <c r="E28" s="65">
        <f>'SCH II Budget IPL'!E22</f>
        <v>0</v>
      </c>
      <c r="F28" s="65">
        <f>'SCH II Budget IPL'!F22</f>
        <v>0</v>
      </c>
      <c r="G28" s="65">
        <f>'SCH II Budget IPL'!G22</f>
        <v>0</v>
      </c>
      <c r="H28" s="65">
        <f>SUM(E28:G28)</f>
        <v>0</v>
      </c>
    </row>
    <row r="29" spans="2:8" ht="15.75" x14ac:dyDescent="0.25">
      <c r="B29" s="35"/>
      <c r="C29" s="64"/>
      <c r="D29" s="32"/>
      <c r="E29" s="65">
        <f>'SCH II Budget IPP'!E21</f>
        <v>0</v>
      </c>
      <c r="F29" s="65">
        <f>'SCH II Budget IPP'!F21</f>
        <v>0</v>
      </c>
      <c r="G29" s="65">
        <f>'SCH II Budget IPP'!G21</f>
        <v>0</v>
      </c>
      <c r="H29" s="65">
        <f>'SCH II Budget IPP'!H21</f>
        <v>0</v>
      </c>
    </row>
    <row r="30" spans="2:8" ht="15.75" x14ac:dyDescent="0.25">
      <c r="B30" s="69"/>
      <c r="C30" s="64"/>
      <c r="D30" s="64"/>
      <c r="E30" s="65"/>
      <c r="F30" s="65"/>
      <c r="G30" s="65"/>
      <c r="H30" s="65"/>
    </row>
    <row r="31" spans="2:8" ht="15.75" x14ac:dyDescent="0.25">
      <c r="B31" s="225" t="s">
        <v>43</v>
      </c>
      <c r="C31" s="226"/>
      <c r="D31" s="63"/>
      <c r="E31" s="65">
        <f>SUM(E28:E29)</f>
        <v>0</v>
      </c>
      <c r="F31" s="65">
        <f>SUM(F28:F29)</f>
        <v>0</v>
      </c>
      <c r="G31" s="65">
        <f>SUM(G28:G29)</f>
        <v>0</v>
      </c>
      <c r="H31" s="65">
        <f>SUM(E31:G31)</f>
        <v>0</v>
      </c>
    </row>
    <row r="32" spans="2:8" ht="18" customHeight="1" x14ac:dyDescent="0.25">
      <c r="B32" s="227" t="s">
        <v>50</v>
      </c>
      <c r="C32" s="228"/>
      <c r="D32" s="68"/>
      <c r="E32" s="66">
        <f>'SCH II Budget IPL'!E24+'SCH II Budget IPP'!E23</f>
        <v>0</v>
      </c>
      <c r="F32" s="66">
        <f>'SCH II Budget IPL'!F24+'SCH II Budget IPP'!F23</f>
        <v>0</v>
      </c>
      <c r="G32" s="66">
        <f>'SCH II Budget IPL'!G24+'SCH II Budget IPP'!G23</f>
        <v>0</v>
      </c>
      <c r="H32" s="66">
        <f>SUM(E32:G32)</f>
        <v>0</v>
      </c>
    </row>
    <row r="33" spans="2:8" ht="15.75" x14ac:dyDescent="0.25">
      <c r="B33" s="61" t="s">
        <v>3</v>
      </c>
      <c r="C33" s="61"/>
      <c r="D33" s="67" t="s">
        <v>13</v>
      </c>
      <c r="E33" s="28"/>
      <c r="F33" s="28"/>
      <c r="G33" s="28"/>
      <c r="H33" s="28"/>
    </row>
    <row r="34" spans="2:8" ht="15.75" x14ac:dyDescent="0.25">
      <c r="B34" s="64"/>
      <c r="C34" s="64"/>
      <c r="D34" s="32"/>
      <c r="E34" s="65">
        <f>'SCH II Budget IPP'!E25</f>
        <v>0</v>
      </c>
      <c r="F34" s="65">
        <f>'SCH II Budget IPP'!F25</f>
        <v>0</v>
      </c>
      <c r="G34" s="65">
        <f>'SCH II Budget IPP'!G25</f>
        <v>0</v>
      </c>
      <c r="H34" s="65">
        <f>SUM(E34:G34)</f>
        <v>0</v>
      </c>
    </row>
    <row r="35" spans="2:8" ht="15.75" x14ac:dyDescent="0.25">
      <c r="B35" s="64"/>
      <c r="C35" s="64"/>
      <c r="D35" s="64"/>
      <c r="E35" s="65">
        <f>'SCH II Budget IPL'!E26+'SCH II Budget IPL'!E27+'SCH II Budget IPP'!E26</f>
        <v>0</v>
      </c>
      <c r="F35" s="65">
        <f>'SCH II Budget IPL'!F26+'SCH II Budget IPL'!F27+'SCH II Budget IPP'!F26</f>
        <v>0</v>
      </c>
      <c r="G35" s="65">
        <f>'SCH II Budget IPL'!G26+'SCH II Budget IPL'!G27+'SCH II Budget IPP'!G26</f>
        <v>0</v>
      </c>
      <c r="H35" s="65">
        <f t="shared" ref="H35" si="3">SUM(E35:G35)</f>
        <v>0</v>
      </c>
    </row>
    <row r="36" spans="2:8" ht="15.95" customHeight="1" x14ac:dyDescent="0.25">
      <c r="B36" s="64"/>
      <c r="C36" s="64"/>
      <c r="D36" s="64"/>
      <c r="E36" s="65"/>
      <c r="F36" s="65"/>
      <c r="G36" s="65"/>
      <c r="H36" s="65"/>
    </row>
    <row r="37" spans="2:8" ht="15.75" x14ac:dyDescent="0.25">
      <c r="B37" s="229" t="s">
        <v>43</v>
      </c>
      <c r="C37" s="230"/>
      <c r="D37" s="95"/>
      <c r="E37" s="96">
        <f>SUM(E34:E35)</f>
        <v>0</v>
      </c>
      <c r="F37" s="96">
        <f>SUM(F34:F35)</f>
        <v>0</v>
      </c>
      <c r="G37" s="96">
        <f>SUM(G34:G35)</f>
        <v>0</v>
      </c>
      <c r="H37" s="96">
        <f>SUM(E37:G37)</f>
        <v>0</v>
      </c>
    </row>
    <row r="38" spans="2:8" ht="16.5" thickBot="1" x14ac:dyDescent="0.3">
      <c r="B38" s="231" t="s">
        <v>53</v>
      </c>
      <c r="C38" s="231"/>
      <c r="D38" s="103"/>
      <c r="E38" s="104">
        <f>'SCH II Budget IPL'!E29+'SCH II Budget IPP'!E28</f>
        <v>0</v>
      </c>
      <c r="F38" s="104">
        <f>'SCH II Budget IPL'!F29+'SCH II Budget IPP'!F28</f>
        <v>0</v>
      </c>
      <c r="G38" s="104">
        <f>'SCH II Budget IPL'!G29+'SCH II Budget IPP'!G28</f>
        <v>0</v>
      </c>
      <c r="H38" s="104">
        <f>SUM(E38:G38)</f>
        <v>0</v>
      </c>
    </row>
    <row r="39" spans="2:8" ht="15.75" x14ac:dyDescent="0.25">
      <c r="B39" s="232" t="s">
        <v>46</v>
      </c>
      <c r="C39" s="233"/>
      <c r="D39" s="105"/>
      <c r="E39" s="106">
        <f t="shared" ref="E39:H40" si="4">E14+E25+E31+E37</f>
        <v>0</v>
      </c>
      <c r="F39" s="106">
        <f t="shared" si="4"/>
        <v>0</v>
      </c>
      <c r="G39" s="106">
        <f t="shared" si="4"/>
        <v>0</v>
      </c>
      <c r="H39" s="107">
        <f t="shared" si="4"/>
        <v>0</v>
      </c>
    </row>
    <row r="40" spans="2:8" ht="16.5" thickBot="1" x14ac:dyDescent="0.3">
      <c r="B40" s="234" t="s">
        <v>52</v>
      </c>
      <c r="C40" s="235"/>
      <c r="D40" s="108"/>
      <c r="E40" s="109">
        <f t="shared" si="4"/>
        <v>0</v>
      </c>
      <c r="F40" s="109">
        <f t="shared" si="4"/>
        <v>0</v>
      </c>
      <c r="G40" s="109">
        <f t="shared" si="4"/>
        <v>0</v>
      </c>
      <c r="H40" s="110">
        <f t="shared" si="4"/>
        <v>0</v>
      </c>
    </row>
    <row r="41" spans="2:8" x14ac:dyDescent="0.25">
      <c r="B41" s="12"/>
      <c r="C41" s="12"/>
      <c r="D41" s="12"/>
      <c r="E41" s="13"/>
      <c r="F41" s="13"/>
      <c r="G41" s="13"/>
      <c r="H41" s="13"/>
    </row>
    <row r="42" spans="2:8" ht="32.25" customHeight="1" x14ac:dyDescent="0.25">
      <c r="B42" s="89" t="s">
        <v>82</v>
      </c>
      <c r="C42" s="89" t="s">
        <v>92</v>
      </c>
      <c r="D42" s="113"/>
      <c r="E42" s="113"/>
      <c r="F42" s="113"/>
      <c r="G42" s="113"/>
      <c r="H42" s="90"/>
    </row>
    <row r="43" spans="2:8" ht="83.25" customHeight="1" x14ac:dyDescent="0.25">
      <c r="B43" s="23"/>
      <c r="C43" s="23"/>
      <c r="D43" s="114"/>
      <c r="E43" s="114"/>
      <c r="F43" s="114"/>
      <c r="G43" s="114"/>
      <c r="H43" s="91"/>
    </row>
    <row r="44" spans="2:8" ht="15.75" customHeight="1" x14ac:dyDescent="0.25">
      <c r="B44" s="89" t="s">
        <v>86</v>
      </c>
      <c r="C44" s="89" t="s">
        <v>86</v>
      </c>
      <c r="D44" s="113"/>
      <c r="E44" s="113"/>
      <c r="F44" s="113"/>
      <c r="G44" s="113"/>
      <c r="H44" s="90"/>
    </row>
    <row r="45" spans="2:8" ht="15.75" customHeight="1" x14ac:dyDescent="0.25">
      <c r="B45" s="89" t="s">
        <v>89</v>
      </c>
      <c r="C45" s="89" t="s">
        <v>87</v>
      </c>
      <c r="D45" s="113"/>
      <c r="E45" s="113"/>
      <c r="F45" s="113"/>
      <c r="G45" s="113"/>
      <c r="H45" s="90"/>
    </row>
  </sheetData>
  <mergeCells count="24">
    <mergeCell ref="C5:H5"/>
    <mergeCell ref="C6:H6"/>
    <mergeCell ref="C7:H7"/>
    <mergeCell ref="B40:C40"/>
    <mergeCell ref="B2:H2"/>
    <mergeCell ref="E8:G8"/>
    <mergeCell ref="B8:B9"/>
    <mergeCell ref="C8:C9"/>
    <mergeCell ref="D8:D9"/>
    <mergeCell ref="H8:H9"/>
    <mergeCell ref="B15:C15"/>
    <mergeCell ref="B25:C25"/>
    <mergeCell ref="B26:C26"/>
    <mergeCell ref="B31:C31"/>
    <mergeCell ref="C21:D21"/>
    <mergeCell ref="C22:D22"/>
    <mergeCell ref="C23:D23"/>
    <mergeCell ref="C3:H3"/>
    <mergeCell ref="C4:H4"/>
    <mergeCell ref="B14:C14"/>
    <mergeCell ref="B32:C32"/>
    <mergeCell ref="B37:C37"/>
    <mergeCell ref="B38:C38"/>
    <mergeCell ref="B39:C39"/>
  </mergeCells>
  <dataValidations count="4">
    <dataValidation allowBlank="1" showInputMessage="1" showErrorMessage="1" promptTitle="Maintain matchfunding" prompt="At maximum, the fund requested from GITA can be half of the total travel spending in this milestone. " sqref="E38:G38" xr:uid="{00000000-0002-0000-0200-000000000000}"/>
    <dataValidation allowBlank="1" showInputMessage="1" showErrorMessage="1" promptTitle="Maintain Matchfunding" prompt="At maximum, the fund requested from GITA can be half of the total manpower spending in this milestone. " sqref="E15:G15" xr:uid="{00000000-0002-0000-0200-000001000000}"/>
    <dataValidation allowBlank="1" showInputMessage="1" showErrorMessage="1" promptTitle="Maintain Matchfunding" prompt="At maximum, the fund requested from GITA can be half of the total euipment spending in this milestone. " sqref="E25:G26" xr:uid="{00000000-0002-0000-0200-000002000000}"/>
    <dataValidation allowBlank="1" showInputMessage="1" showErrorMessage="1" promptTitle="Maintain Matchfunding" prompt="At maximum, the fund requested from GITA can be half of the total consumable spending in this milestone. " sqref="E32:G32" xr:uid="{00000000-0002-0000-0200-000003000000}"/>
  </dataValidations>
  <pageMargins left="0.25" right="0.25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SCH II Budget IPL</vt:lpstr>
      <vt:lpstr>SCH II Budget IPP</vt:lpstr>
      <vt:lpstr>SCH III Milestones</vt:lpstr>
      <vt:lpstr>SCH II Budget Snapshot</vt:lpstr>
      <vt:lpstr>SCH II Consildated Budget</vt:lpstr>
      <vt:lpstr>'SCH II Budget IPL'!Print_Area</vt:lpstr>
      <vt:lpstr>'SCH II Budget IPP'!Print_Area</vt:lpstr>
      <vt:lpstr>'SCH II Budget Snapshot'!Print_Area</vt:lpstr>
      <vt:lpstr>'SCH II Consildated Budget'!Print_Area</vt:lpstr>
      <vt:lpstr>'SCH III Milestones'!Print_Area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2025-08-06T12:09:21Z</cp:lastPrinted>
  <dcterms:created xsi:type="dcterms:W3CDTF">2014-12-16T05:50:39Z</dcterms:created>
  <dcterms:modified xsi:type="dcterms:W3CDTF">2025-08-06T12:15:55Z</dcterms:modified>
</cp:coreProperties>
</file>